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<sst xmlns="http://schemas.openxmlformats.org/spreadsheetml/2006/main" count="444" uniqueCount="241">
  <si>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</si>
  <si>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</si>
  <si>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</si>
  <si>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</si>
  <si>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</si>
  <si>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</si>
  <si>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</si>
  <si>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</si>
  <si>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</si>
  <si>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</si>
  <si>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</si>
  <si>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</si>
  <si>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</si>
  <si>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</si>
  <si>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</si>
  <si>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</si>
  <si>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</si>
  <si>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</si>
  <si>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</si>
  <si>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</si>
  <si>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</si>
  <si>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</si>
  <si>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</si>
  <si>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</si>
  <si>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</si>
  <si>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</si>
  <si>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</si>
  <si>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</si>
  <si>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</si>
  <si>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</si>
  <si>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</si>
  <si>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</si>
  <si>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</si>
  <si>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</si>
  <si>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</si>
  <si>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</si>
  <si>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</si>
  <si>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</si>
  <si>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</si>
  <si>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</si>
  <si>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</si>
  <si>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</si>
  <si>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</si>
  <si>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</si>
  <si>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</si>
  <si>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</si>
  <si>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</si>
  <si>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</si>
  <si>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</si>
  <si>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</si>
  <si>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</si>
  <si>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</si>
  <si>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</si>
  <si>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</si>
  <si>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</si>
  <si>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</si>
  <si>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</si>
  <si>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</si>
  <si>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</si>
  <si>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</si>
  <si>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</si>
  <si>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</si>
  <si>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</si>
  <si>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</si>
  <si>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</si>
  <si>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</si>
  <si>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</si>
  <si>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</si>
  <si>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</si>
  <si>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</si>
  <si>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</si>
  <si>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</si>
  <si>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</si>
  <si>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</si>
  <si>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</si>
  <si>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</si>
  <si>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</si>
  <si>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</si>
  <si>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</si>
  <si>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</si>
  <si>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</si>
  <si>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</si>
  <si>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</si>
  <si>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</si>
  <si>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</si>
  <si>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</si>
  <si>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</si>
  <si>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</si>
  <si>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</si>
  <si>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</si>
  <si>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</si>
  <si>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</si>
  <si>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</si>
  <si>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</si>
  <si>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</si>
  <si>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</si>
  <si>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</si>
  <si>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</si>
  <si>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</si>
  <si>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</si>
  <si>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</si>
  <si>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</si>
  <si>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</si>
  <si>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</si>
  <si>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</si>
  <si>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</si>
  <si>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</si>
  <si>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</si>
  <si>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</si>
  <si>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</si>
  <si>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</si>
  <si>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</si>
  <si>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</si>
  <si>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</si>
  <si>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</si>
  <si>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</si>
  <si>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</si>
  <si>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</si>
  <si>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</si>
  <si>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</si>
  <si>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</si>
  <si>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</si>
  <si>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</si>
  <si>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</si>
  <si>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</si>
  <si>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</si>
  <si>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</si>
  <si>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</si>
  <si>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</si>
  <si>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</si>
  <si>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</si>
  <si>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</si>
  <si>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</si>
  <si>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</si>
  <si>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</si>
  <si>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</si>
  <si>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</si>
  <si>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</si>
  <si>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</si>
  <si>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</si>
  <si>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</si>
  <si>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</si>
  <si>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</si>
  <si>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</si>
  <si>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</si>
  <si>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</si>
  <si>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</si>
  <si>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</si>
  <si>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</si>
  <si>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</si>
  <si>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</si>
  <si>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</si>
  <si>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</si>
  <si>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</si>
  <si>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</si>
  <si>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</si>
  <si>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</si>
  <si>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</si>
  <si>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</si>
  <si>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</si>
  <si>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</si>
  <si>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</si>
  <si>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</si>
  <si>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</si>
  <si>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</si>
  <si>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</si>
  <si>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</si>
  <si>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</si>
  <si>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</si>
  <si>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</si>
  <si>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</si>
  <si>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</si>
  <si>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</si>
  <si>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</si>
  <si>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</si>
  <si>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</si>
  <si>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</si>
  <si>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</si>
  <si>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</si>
  <si>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</si>
  <si>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</si>
  <si>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</si>
  <si>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</si>
  <si>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</si>
  <si>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</si>
  <si>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</si>
  <si>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</si>
  <si>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</si>
  <si>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</si>
  <si>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</si>
  <si>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</si>
  <si>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</si>
  <si>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</si>
  <si>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</si>
  <si>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</si>
  <si>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</si>
  <si>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</si>
  <si>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</si>
  <si>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</si>
  <si>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</si>
  <si>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</si>
  <si>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</si>
  <si>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</si>
  <si>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</si>
  <si>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</si>
  <si>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</si>
  <si>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</si>
  <si>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</si>
  <si>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</si>
  <si>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</si>
  <si>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</si>
  <si>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</si>
  <si>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</si>
  <si>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</si>
  <si>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</si>
  <si>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</si>
  <si>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</si>
  <si>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</si>
  <si>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</si>
  <si>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</si>
  <si>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</si>
  <si>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</si>
  <si>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</si>
  <si>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</si>
  <si>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</si>
  <si>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Sep.</t>
  </si>
  <si>
    <t>Oct.</t>
  </si>
  <si>
    <t>Nov.</t>
  </si>
  <si>
    <t>Dec.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</si>
  <si>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</si>
  <si>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</si>
  <si>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</si>
  <si>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</si>
  <si>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</si>
  <si>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</si>
  <si>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2021 </t>
    </r>
  </si>
  <si>
    <t>Jan.</t>
  </si>
  <si>
    <t>Last update: 1/14/22.</t>
  </si>
  <si>
    <t>Created January 14, 2022</t>
  </si>
  <si>
    <t>Contact: Leslie Meyer</t>
  </si>
  <si>
    <t>Table 10—U.S. cotton acreage, yield, and production estimates,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</si>
</sst>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193</v>
      </c>
    </row>
    <row r="3" ht="15">
      <c r="A3" s="8"/>
    </row>
    <row r="4" ht="14.25">
      <c r="A4" t="s">
        <v>238</v>
      </c>
    </row>
    <row r="6" ht="14.25">
      <c r="A6" t="s">
        <v>0</v>
      </c>
    </row>
    <row r="8" ht="14.25">
      <c r="A8" s="7" t="s">
        <v>45</v>
      </c>
    </row>
    <row r="9" ht="14.25">
      <c r="A9" s="7"/>
    </row>
    <row r="10" ht="14.25">
      <c r="A10" s="7" t="s">
        <v>36</v>
      </c>
    </row>
    <row r="11" ht="14.25">
      <c r="A11" s="7"/>
    </row>
    <row r="12" ht="14.25">
      <c r="A12" s="7" t="s">
        <v>38</v>
      </c>
    </row>
    <row r="13" ht="14.25">
      <c r="A13" s="7"/>
    </row>
    <row r="14" ht="14.25">
      <c r="A14" s="7" t="s">
        <v>39</v>
      </c>
    </row>
    <row r="15" ht="14.25">
      <c r="A15" s="7"/>
    </row>
    <row r="16" ht="14.25">
      <c r="A16" s="7" t="s">
        <v>40</v>
      </c>
    </row>
    <row r="17" ht="14.25">
      <c r="A17" s="7"/>
    </row>
    <row r="18" ht="14.25">
      <c r="A18" s="7" t="s">
        <v>41</v>
      </c>
    </row>
    <row r="19" ht="14.25">
      <c r="A19" s="7"/>
    </row>
    <row r="20" ht="14.25">
      <c r="A20" s="7" t="s">
        <v>42</v>
      </c>
    </row>
    <row r="21" ht="14.25">
      <c r="A21" s="7"/>
    </row>
    <row r="22" ht="14.25">
      <c r="A22" s="7" t="s">
        <v>43</v>
      </c>
    </row>
    <row r="23" ht="14.25">
      <c r="A23" s="7"/>
    </row>
    <row r="24" ht="14.25">
      <c r="A24" s="7" t="s">
        <v>44</v>
      </c>
    </row>
    <row r="26" ht="14.25">
      <c r="A26" s="7" t="s">
        <v>240</v>
      </c>
    </row>
    <row r="27" ht="14.25">
      <c r="A27" s="7"/>
    </row>
    <row r="29" ht="14.25">
      <c r="A29" s="7"/>
    </row>
    <row r="30" ht="14.25">
      <c r="A30" t="s">
        <v>239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0" t="s">
        <v>202</v>
      </c>
      <c r="B1" s="100"/>
      <c r="C1" s="100"/>
      <c r="D1" s="101"/>
      <c r="E1" s="101"/>
      <c r="F1" s="30"/>
    </row>
    <row r="2" spans="1:6" ht="14.25">
      <c r="A2" s="102"/>
      <c r="B2" s="103" t="s">
        <v>225</v>
      </c>
      <c r="C2" s="103" t="s">
        <v>226</v>
      </c>
      <c r="D2" s="103" t="s">
        <v>227</v>
      </c>
      <c r="E2" s="103" t="s">
        <v>227</v>
      </c>
      <c r="F2" s="30"/>
    </row>
    <row r="3" spans="1:6" ht="14.25">
      <c r="A3" s="104" t="s">
        <v>106</v>
      </c>
      <c r="B3" s="48">
        <v>2021</v>
      </c>
      <c r="C3" s="48">
        <v>2021</v>
      </c>
      <c r="D3" s="48">
        <v>2021</v>
      </c>
      <c r="E3" s="48">
        <v>2020</v>
      </c>
      <c r="F3" s="30"/>
    </row>
    <row r="4" spans="1:6" ht="8.25" customHeight="1">
      <c r="A4" s="105"/>
      <c r="B4" s="68"/>
      <c r="C4" s="68"/>
      <c r="D4" s="68"/>
      <c r="E4" s="68"/>
      <c r="F4" s="30"/>
    </row>
    <row r="5" spans="1:6" ht="14.25">
      <c r="A5" s="102"/>
      <c r="B5" s="125" t="s">
        <v>151</v>
      </c>
      <c r="C5" s="125"/>
      <c r="D5" s="125"/>
      <c r="E5" s="125"/>
      <c r="F5" s="30"/>
    </row>
    <row r="6" spans="1:6" ht="8.25" customHeight="1">
      <c r="A6" s="102"/>
      <c r="B6" s="60"/>
      <c r="C6" s="49"/>
      <c r="D6" s="62"/>
      <c r="E6" s="62"/>
      <c r="F6" s="30"/>
    </row>
    <row r="7" spans="1:6" ht="14.25">
      <c r="A7" s="102" t="s">
        <v>108</v>
      </c>
      <c r="B7" s="106">
        <v>112043.3</v>
      </c>
      <c r="C7" s="106">
        <v>110413.3</v>
      </c>
      <c r="D7" s="106">
        <v>101377.4</v>
      </c>
      <c r="E7" s="106">
        <v>96092.9</v>
      </c>
      <c r="F7" s="31"/>
    </row>
    <row r="8" spans="1:6" ht="14.25">
      <c r="A8" s="102" t="s">
        <v>152</v>
      </c>
      <c r="B8" s="106">
        <v>124.5</v>
      </c>
      <c r="C8" s="106">
        <v>157.4</v>
      </c>
      <c r="D8" s="106">
        <v>246.6</v>
      </c>
      <c r="E8" s="106">
        <v>185.4</v>
      </c>
      <c r="F8" s="31"/>
    </row>
    <row r="9" spans="1:6" ht="14.25">
      <c r="A9" s="102" t="s">
        <v>109</v>
      </c>
      <c r="B9" s="106">
        <v>9004.7</v>
      </c>
      <c r="C9" s="106">
        <v>10082.7</v>
      </c>
      <c r="D9" s="106">
        <v>8971.7</v>
      </c>
      <c r="E9" s="106">
        <v>10609.4</v>
      </c>
      <c r="F9" s="31"/>
    </row>
    <row r="10" spans="1:6" ht="14.25">
      <c r="A10" s="102" t="s">
        <v>153</v>
      </c>
      <c r="B10" s="106">
        <v>132.6</v>
      </c>
      <c r="C10" s="106">
        <v>199.2</v>
      </c>
      <c r="D10" s="106">
        <v>128.4</v>
      </c>
      <c r="E10" s="106">
        <v>160.3</v>
      </c>
      <c r="F10" s="31"/>
    </row>
    <row r="11" spans="1:6" ht="14.25">
      <c r="A11" s="102" t="s">
        <v>110</v>
      </c>
      <c r="B11" s="106">
        <v>20529.3</v>
      </c>
      <c r="C11" s="106">
        <v>21547.9</v>
      </c>
      <c r="D11" s="106">
        <v>17404</v>
      </c>
      <c r="E11" s="106">
        <v>19047.9</v>
      </c>
      <c r="F11" s="31"/>
    </row>
    <row r="12" spans="1:6" ht="14.25">
      <c r="A12" s="102" t="s">
        <v>111</v>
      </c>
      <c r="B12" s="106">
        <v>6831.1</v>
      </c>
      <c r="C12" s="106">
        <v>6788.4</v>
      </c>
      <c r="D12" s="106">
        <v>6101.9</v>
      </c>
      <c r="E12" s="106">
        <v>5641.4</v>
      </c>
      <c r="F12" s="31"/>
    </row>
    <row r="13" spans="1:6" ht="14.25">
      <c r="A13" s="102" t="s">
        <v>112</v>
      </c>
      <c r="B13" s="106">
        <v>4294.6</v>
      </c>
      <c r="C13" s="106">
        <v>4610.2</v>
      </c>
      <c r="D13" s="106">
        <v>4087.3</v>
      </c>
      <c r="E13" s="106">
        <v>3240.2</v>
      </c>
      <c r="F13" s="31"/>
    </row>
    <row r="14" spans="1:6" ht="14.25">
      <c r="A14" s="102" t="s">
        <v>113</v>
      </c>
      <c r="B14" s="106">
        <v>102.8</v>
      </c>
      <c r="C14" s="106">
        <v>131.4</v>
      </c>
      <c r="D14" s="106">
        <v>194.4</v>
      </c>
      <c r="E14" s="106">
        <v>107.9</v>
      </c>
      <c r="F14" s="31"/>
    </row>
    <row r="15" spans="1:6" ht="14.25">
      <c r="A15" s="102" t="s">
        <v>114</v>
      </c>
      <c r="B15" s="106">
        <v>54010.1</v>
      </c>
      <c r="C15" s="106">
        <v>49065.4</v>
      </c>
      <c r="D15" s="106">
        <v>46922.2</v>
      </c>
      <c r="E15" s="106">
        <v>41811.2</v>
      </c>
      <c r="F15" s="31"/>
    </row>
    <row r="16" spans="1:6" ht="14.25">
      <c r="A16" s="102" t="s">
        <v>115</v>
      </c>
      <c r="B16" s="106">
        <v>14315.7</v>
      </c>
      <c r="C16" s="106">
        <v>14672.8</v>
      </c>
      <c r="D16" s="106">
        <v>14275.5</v>
      </c>
      <c r="E16" s="106">
        <v>12454.1</v>
      </c>
      <c r="F16" s="31"/>
    </row>
    <row r="17" spans="1:6" ht="14.25">
      <c r="A17" s="102" t="s">
        <v>116</v>
      </c>
      <c r="B17" s="106">
        <v>2150.7</v>
      </c>
      <c r="C17" s="106">
        <v>2372.9</v>
      </c>
      <c r="D17" s="106">
        <v>2179.2</v>
      </c>
      <c r="E17" s="106">
        <v>2307.3</v>
      </c>
      <c r="F17" s="31"/>
    </row>
    <row r="18" spans="1:6" ht="14.25">
      <c r="A18" s="102" t="s">
        <v>154</v>
      </c>
      <c r="B18" s="106">
        <v>172.7</v>
      </c>
      <c r="C18" s="106">
        <v>244.5</v>
      </c>
      <c r="D18" s="106">
        <v>348.2</v>
      </c>
      <c r="E18" s="106">
        <v>103.6</v>
      </c>
      <c r="F18" s="31"/>
    </row>
    <row r="19" spans="1:6" ht="14.25">
      <c r="A19" s="102" t="s">
        <v>117</v>
      </c>
      <c r="B19" s="106">
        <v>2636</v>
      </c>
      <c r="C19" s="106">
        <v>2854.9</v>
      </c>
      <c r="D19" s="106">
        <v>2445.1</v>
      </c>
      <c r="E19" s="106">
        <v>4031.7</v>
      </c>
      <c r="F19" s="31"/>
    </row>
    <row r="20" spans="1:6" ht="14.25">
      <c r="A20" s="102" t="s">
        <v>155</v>
      </c>
      <c r="B20" s="106">
        <v>170.6</v>
      </c>
      <c r="C20" s="106">
        <v>167.7</v>
      </c>
      <c r="D20" s="106">
        <v>169.7</v>
      </c>
      <c r="E20" s="106">
        <v>309.7</v>
      </c>
      <c r="F20" s="31"/>
    </row>
    <row r="21" spans="1:6" ht="14.25">
      <c r="A21" s="102" t="s">
        <v>156</v>
      </c>
      <c r="B21" s="106">
        <v>279.3</v>
      </c>
      <c r="C21" s="106">
        <v>389.2</v>
      </c>
      <c r="D21" s="106">
        <v>395.4</v>
      </c>
      <c r="E21" s="106">
        <v>177.1</v>
      </c>
      <c r="F21" s="31"/>
    </row>
    <row r="22" spans="1:6" ht="14.25">
      <c r="A22" s="102" t="s">
        <v>118</v>
      </c>
      <c r="B22" s="106">
        <v>1933.4</v>
      </c>
      <c r="C22" s="106">
        <v>1722.4</v>
      </c>
      <c r="D22" s="106">
        <v>1370.9</v>
      </c>
      <c r="E22" s="106">
        <v>2360.4</v>
      </c>
      <c r="F22" s="31"/>
    </row>
    <row r="23" spans="1:6" ht="14.25">
      <c r="A23" s="102" t="s">
        <v>119</v>
      </c>
      <c r="B23" s="106">
        <v>26.1</v>
      </c>
      <c r="C23" s="106">
        <v>202.4</v>
      </c>
      <c r="D23" s="106">
        <v>212.8</v>
      </c>
      <c r="E23" s="106">
        <v>829</v>
      </c>
      <c r="F23" s="31"/>
    </row>
    <row r="24" spans="1:6" ht="14.25">
      <c r="A24" s="102" t="s">
        <v>120</v>
      </c>
      <c r="B24" s="106">
        <v>2044</v>
      </c>
      <c r="C24" s="106">
        <v>2166.4</v>
      </c>
      <c r="D24" s="106">
        <v>2007.1</v>
      </c>
      <c r="E24" s="106">
        <v>2140.9</v>
      </c>
      <c r="F24" s="31"/>
    </row>
    <row r="25" spans="1:6" ht="14.25">
      <c r="A25" s="102" t="s">
        <v>157</v>
      </c>
      <c r="B25" s="106">
        <v>75.4</v>
      </c>
      <c r="C25" s="106">
        <v>65</v>
      </c>
      <c r="D25" s="106">
        <v>151.7</v>
      </c>
      <c r="E25" s="106">
        <v>240.7</v>
      </c>
      <c r="F25" s="31"/>
    </row>
    <row r="26" spans="1:6" ht="14.25">
      <c r="A26" s="102" t="s">
        <v>158</v>
      </c>
      <c r="B26" s="106">
        <v>154.3</v>
      </c>
      <c r="C26" s="106">
        <v>150.9</v>
      </c>
      <c r="D26" s="106">
        <v>137.2</v>
      </c>
      <c r="E26" s="106">
        <v>82.8</v>
      </c>
      <c r="F26" s="31"/>
    </row>
    <row r="27" spans="1:6" ht="14.25">
      <c r="A27" s="102" t="s">
        <v>121</v>
      </c>
      <c r="B27" s="106">
        <v>226.3</v>
      </c>
      <c r="C27" s="106">
        <v>378.7</v>
      </c>
      <c r="D27" s="106">
        <v>515.5</v>
      </c>
      <c r="E27" s="106">
        <v>299.8</v>
      </c>
      <c r="F27" s="31"/>
    </row>
    <row r="28" spans="1:6" ht="14.25">
      <c r="A28" s="102" t="s">
        <v>122</v>
      </c>
      <c r="B28" s="106">
        <v>284.4</v>
      </c>
      <c r="C28" s="106">
        <v>229.6</v>
      </c>
      <c r="D28" s="106">
        <v>192.2</v>
      </c>
      <c r="E28" s="106">
        <v>157</v>
      </c>
      <c r="F28" s="31"/>
    </row>
    <row r="29" spans="1:6" ht="14.25">
      <c r="A29" s="102" t="s">
        <v>159</v>
      </c>
      <c r="B29" s="106">
        <v>217</v>
      </c>
      <c r="C29" s="106">
        <v>325.9</v>
      </c>
      <c r="D29" s="106">
        <v>168.6</v>
      </c>
      <c r="E29" s="106">
        <v>146.2</v>
      </c>
      <c r="F29" s="31"/>
    </row>
    <row r="30" spans="1:6" ht="14.25">
      <c r="A30" s="102" t="s">
        <v>207</v>
      </c>
      <c r="B30" s="106">
        <v>91.1</v>
      </c>
      <c r="C30" s="106">
        <v>52</v>
      </c>
      <c r="D30" s="106">
        <v>74.1</v>
      </c>
      <c r="E30" s="106">
        <v>148</v>
      </c>
      <c r="F30" s="31"/>
    </row>
    <row r="31" spans="1:6" ht="14.25">
      <c r="A31" s="102" t="s">
        <v>160</v>
      </c>
      <c r="B31" s="106">
        <v>509.6</v>
      </c>
      <c r="C31" s="106">
        <v>518.4</v>
      </c>
      <c r="D31" s="106">
        <v>408</v>
      </c>
      <c r="E31" s="106">
        <v>642.4</v>
      </c>
      <c r="F31" s="31"/>
    </row>
    <row r="32" spans="1:6" ht="14.25">
      <c r="A32" s="102" t="s">
        <v>125</v>
      </c>
      <c r="B32" s="106">
        <v>3500.4</v>
      </c>
      <c r="C32" s="106">
        <v>3668.8</v>
      </c>
      <c r="D32" s="106">
        <v>2606.2</v>
      </c>
      <c r="E32" s="106">
        <v>3294.5</v>
      </c>
      <c r="F32" s="31"/>
    </row>
    <row r="33" spans="1:6" ht="14.25">
      <c r="A33" s="102" t="s">
        <v>129</v>
      </c>
      <c r="B33" s="106">
        <v>842.3</v>
      </c>
      <c r="C33" s="106">
        <v>785</v>
      </c>
      <c r="D33" s="106">
        <v>620.4</v>
      </c>
      <c r="E33" s="106">
        <v>626.7</v>
      </c>
      <c r="F33" s="31"/>
    </row>
    <row r="34" spans="1:6" ht="14.25">
      <c r="A34" s="102" t="s">
        <v>130</v>
      </c>
      <c r="B34" s="106">
        <v>238.9</v>
      </c>
      <c r="C34" s="106">
        <v>255.2</v>
      </c>
      <c r="D34" s="106">
        <v>192.2</v>
      </c>
      <c r="E34" s="106">
        <v>244.4</v>
      </c>
      <c r="F34" s="31"/>
    </row>
    <row r="35" spans="1:6" ht="14.25">
      <c r="A35" s="102" t="s">
        <v>131</v>
      </c>
      <c r="B35" s="106">
        <v>107.4</v>
      </c>
      <c r="C35" s="106">
        <v>135.9</v>
      </c>
      <c r="D35" s="106">
        <v>72.2</v>
      </c>
      <c r="E35" s="106">
        <v>161</v>
      </c>
      <c r="F35" s="31"/>
    </row>
    <row r="36" spans="1:6" ht="14.25">
      <c r="A36" s="102" t="s">
        <v>133</v>
      </c>
      <c r="B36" s="106">
        <v>112.8</v>
      </c>
      <c r="C36" s="106">
        <v>82.3</v>
      </c>
      <c r="D36" s="106">
        <v>64.8</v>
      </c>
      <c r="E36" s="106">
        <v>92.5</v>
      </c>
      <c r="F36" s="31"/>
    </row>
    <row r="37" spans="1:6" ht="14.25">
      <c r="A37" s="102" t="s">
        <v>134</v>
      </c>
      <c r="B37" s="106">
        <v>799.6</v>
      </c>
      <c r="C37" s="106">
        <v>757.7</v>
      </c>
      <c r="D37" s="106">
        <v>521.8</v>
      </c>
      <c r="E37" s="106">
        <v>615.3</v>
      </c>
      <c r="F37" s="31"/>
    </row>
    <row r="38" spans="1:6" ht="14.25">
      <c r="A38" s="102" t="s">
        <v>161</v>
      </c>
      <c r="B38" s="106">
        <v>91</v>
      </c>
      <c r="C38" s="106">
        <v>148.8</v>
      </c>
      <c r="D38" s="106">
        <v>60.6</v>
      </c>
      <c r="E38" s="106">
        <v>105.3</v>
      </c>
      <c r="F38" s="31"/>
    </row>
    <row r="39" spans="1:6" ht="14.25">
      <c r="A39" s="102" t="s">
        <v>139</v>
      </c>
      <c r="B39" s="106">
        <v>286.7</v>
      </c>
      <c r="C39" s="106">
        <v>346</v>
      </c>
      <c r="D39" s="106">
        <v>298.8</v>
      </c>
      <c r="E39" s="106">
        <v>316.8</v>
      </c>
      <c r="F39" s="31"/>
    </row>
    <row r="40" spans="1:6" ht="14.25">
      <c r="A40" s="102" t="s">
        <v>141</v>
      </c>
      <c r="B40" s="106">
        <v>112.1</v>
      </c>
      <c r="C40" s="106">
        <v>117.7</v>
      </c>
      <c r="D40" s="106">
        <v>94.8</v>
      </c>
      <c r="E40" s="106">
        <v>93.6</v>
      </c>
      <c r="F40" s="31"/>
    </row>
    <row r="41" spans="1:6" ht="14.25">
      <c r="A41" s="102" t="s">
        <v>162</v>
      </c>
      <c r="B41" s="106">
        <v>256.2</v>
      </c>
      <c r="C41" s="106">
        <v>437.9</v>
      </c>
      <c r="D41" s="106">
        <v>221</v>
      </c>
      <c r="E41" s="106">
        <v>351.2</v>
      </c>
      <c r="F41" s="31"/>
    </row>
    <row r="42" spans="1:6" ht="14.25">
      <c r="A42" s="102" t="s">
        <v>163</v>
      </c>
      <c r="B42" s="106">
        <v>171.8</v>
      </c>
      <c r="C42" s="106">
        <v>146.3</v>
      </c>
      <c r="D42" s="106">
        <v>41.9</v>
      </c>
      <c r="E42" s="106">
        <v>95.4</v>
      </c>
      <c r="F42" s="31"/>
    </row>
    <row r="43" spans="1:6" ht="14.25">
      <c r="A43" s="102" t="s">
        <v>144</v>
      </c>
      <c r="B43" s="106">
        <v>682.9</v>
      </c>
      <c r="C43" s="106">
        <v>628.7</v>
      </c>
      <c r="D43" s="106">
        <v>347</v>
      </c>
      <c r="E43" s="106">
        <v>553.7</v>
      </c>
      <c r="F43" s="31"/>
    </row>
    <row r="44" spans="1:6" ht="14.25">
      <c r="A44" s="102" t="s">
        <v>164</v>
      </c>
      <c r="B44" s="106">
        <v>489.4</v>
      </c>
      <c r="C44" s="106">
        <v>517.4</v>
      </c>
      <c r="D44" s="106">
        <v>255.5</v>
      </c>
      <c r="E44" s="106">
        <v>459.1</v>
      </c>
      <c r="F44" s="31"/>
    </row>
    <row r="45" spans="1:6" ht="14.25">
      <c r="A45" s="102" t="s">
        <v>234</v>
      </c>
      <c r="B45" s="106">
        <v>173.3</v>
      </c>
      <c r="C45" s="106">
        <v>76.1</v>
      </c>
      <c r="D45" s="106">
        <v>70.8</v>
      </c>
      <c r="E45" s="106">
        <v>74</v>
      </c>
      <c r="F45" s="31"/>
    </row>
    <row r="46" spans="1:6" ht="14.25">
      <c r="A46" s="102" t="s">
        <v>145</v>
      </c>
      <c r="B46" s="106">
        <v>2244.8</v>
      </c>
      <c r="C46" s="106">
        <v>2448.1</v>
      </c>
      <c r="D46" s="106">
        <v>2836.6</v>
      </c>
      <c r="E46" s="106">
        <v>2905.4</v>
      </c>
      <c r="F46" s="31"/>
    </row>
    <row r="47" spans="1:6" ht="14.25">
      <c r="A47" s="102" t="s">
        <v>165</v>
      </c>
      <c r="B47" s="106">
        <v>2016.2</v>
      </c>
      <c r="C47" s="106">
        <v>2318.3</v>
      </c>
      <c r="D47" s="106">
        <v>2744.2</v>
      </c>
      <c r="E47" s="106">
        <v>2657.6</v>
      </c>
      <c r="F47" s="31"/>
    </row>
    <row r="48" spans="1:6" ht="14.25">
      <c r="A48" s="100" t="s">
        <v>166</v>
      </c>
      <c r="B48" s="87">
        <v>123151.4</v>
      </c>
      <c r="C48" s="87">
        <v>122180.1</v>
      </c>
      <c r="D48" s="87">
        <v>111619.4</v>
      </c>
      <c r="E48" s="87">
        <v>109019.2</v>
      </c>
      <c r="F48" s="30"/>
    </row>
    <row r="49" spans="1:6" ht="3.75" customHeight="1">
      <c r="A49" s="102"/>
      <c r="B49" s="106"/>
      <c r="C49" s="106"/>
      <c r="D49" s="106"/>
      <c r="E49" s="58"/>
      <c r="F49" s="30"/>
    </row>
    <row r="50" spans="1:6" ht="13.5" customHeight="1">
      <c r="A50" s="2" t="s">
        <v>204</v>
      </c>
      <c r="B50" s="2"/>
      <c r="C50" s="2"/>
      <c r="D50" s="58"/>
      <c r="E50" s="123"/>
      <c r="F50" s="43"/>
    </row>
    <row r="51" spans="1:6" ht="13.5" customHeight="1">
      <c r="A51" s="2" t="s">
        <v>208</v>
      </c>
      <c r="B51" s="2"/>
      <c r="C51" s="2"/>
      <c r="D51" s="58"/>
      <c r="E51" s="123"/>
      <c r="F51" s="43"/>
    </row>
    <row r="52" spans="1:6" ht="6.75" customHeight="1">
      <c r="A52" s="2"/>
      <c r="B52" s="2"/>
      <c r="C52" s="2"/>
      <c r="D52" s="58"/>
      <c r="E52" s="123"/>
      <c r="F52" s="43"/>
    </row>
    <row r="53" spans="1:6" ht="13.5" customHeight="1">
      <c r="A53" s="134" t="s">
        <v>104</v>
      </c>
      <c r="B53" s="134"/>
      <c r="C53" s="134"/>
      <c r="D53" s="134"/>
      <c r="E53" s="134"/>
      <c r="F53" s="43"/>
    </row>
    <row r="54" spans="1:6" ht="13.5" customHeight="1">
      <c r="A54" s="88" t="s">
        <v>211</v>
      </c>
      <c r="B54" s="88"/>
      <c r="C54" s="88"/>
      <c r="D54" s="88"/>
      <c r="E54" s="88"/>
      <c r="F54" s="43"/>
    </row>
    <row r="55" spans="1:6" ht="6.75" customHeight="1">
      <c r="A55" s="121"/>
      <c r="B55" s="2"/>
      <c r="C55" s="2"/>
      <c r="D55" s="58"/>
      <c r="E55" s="123"/>
      <c r="F55" s="43"/>
    </row>
    <row r="56" spans="1:6" ht="13.5" customHeight="1">
      <c r="A56" s="2" t="s">
        <v>237</v>
      </c>
      <c r="B56" s="121"/>
      <c r="C56" s="121"/>
      <c r="D56" s="58"/>
      <c r="E56" s="123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235</v>
      </c>
      <c r="B1" s="47"/>
      <c r="C1" s="47"/>
      <c r="D1" s="47"/>
      <c r="E1" s="47"/>
      <c r="F1" s="47"/>
      <c r="G1" s="47"/>
      <c r="H1" s="47"/>
    </row>
    <row r="2" spans="1:8" ht="12.75" customHeight="1">
      <c r="A2" s="107" t="s">
        <v>167</v>
      </c>
      <c r="B2" s="108" t="s">
        <v>214</v>
      </c>
      <c r="C2" s="108"/>
      <c r="D2" s="108" t="s">
        <v>215</v>
      </c>
      <c r="E2" s="108"/>
      <c r="F2" s="109" t="s">
        <v>216</v>
      </c>
      <c r="G2" s="109"/>
      <c r="H2" s="108" t="s">
        <v>10</v>
      </c>
    </row>
    <row r="3" spans="1:8" ht="12.75" customHeight="1">
      <c r="A3" s="2"/>
      <c r="B3" s="110"/>
      <c r="C3" s="110"/>
      <c r="D3" s="110"/>
      <c r="E3" s="110"/>
      <c r="F3" s="59" t="s">
        <v>217</v>
      </c>
      <c r="G3" s="59"/>
      <c r="H3" s="110"/>
    </row>
    <row r="4" spans="1:8" ht="13.5" customHeight="1">
      <c r="A4" s="2"/>
      <c r="B4" s="124" t="s">
        <v>218</v>
      </c>
      <c r="C4" s="124"/>
      <c r="D4" s="124"/>
      <c r="E4" s="111"/>
      <c r="F4" s="59" t="s">
        <v>219</v>
      </c>
      <c r="G4" s="59"/>
      <c r="H4" s="59" t="s">
        <v>220</v>
      </c>
    </row>
    <row r="5" spans="1:8" ht="12.75" customHeight="1">
      <c r="A5" s="2" t="s">
        <v>3</v>
      </c>
      <c r="B5" s="121"/>
      <c r="C5" s="121"/>
      <c r="D5" s="2"/>
      <c r="E5" s="2"/>
      <c r="F5" s="2"/>
      <c r="G5" s="2"/>
      <c r="H5" s="121"/>
    </row>
    <row r="6" spans="1:8" ht="12.75" customHeight="1">
      <c r="A6" s="2" t="s">
        <v>168</v>
      </c>
      <c r="B6" s="2">
        <v>405</v>
      </c>
      <c r="C6" s="2"/>
      <c r="D6" s="2">
        <v>400</v>
      </c>
      <c r="E6" s="2"/>
      <c r="F6" s="58">
        <v>846</v>
      </c>
      <c r="G6" s="2"/>
      <c r="H6" s="58">
        <v>705</v>
      </c>
    </row>
    <row r="7" spans="1:8" ht="12.75" customHeight="1">
      <c r="A7" s="2" t="s">
        <v>169</v>
      </c>
      <c r="B7" s="58">
        <v>91</v>
      </c>
      <c r="C7" s="58"/>
      <c r="D7" s="58">
        <v>89</v>
      </c>
      <c r="E7" s="58"/>
      <c r="F7" s="58">
        <v>674</v>
      </c>
      <c r="G7" s="58"/>
      <c r="H7" s="2">
        <v>125</v>
      </c>
    </row>
    <row r="8" spans="1:8" ht="12.75" customHeight="1">
      <c r="A8" s="2" t="s">
        <v>170</v>
      </c>
      <c r="B8" s="58">
        <v>1170</v>
      </c>
      <c r="C8" s="58"/>
      <c r="D8" s="58">
        <v>1160</v>
      </c>
      <c r="E8" s="58"/>
      <c r="F8" s="58">
        <v>931</v>
      </c>
      <c r="G8" s="58"/>
      <c r="H8" s="58">
        <v>2250</v>
      </c>
    </row>
    <row r="9" spans="1:8" ht="12.75" customHeight="1">
      <c r="A9" s="2" t="s">
        <v>221</v>
      </c>
      <c r="B9" s="58">
        <v>375</v>
      </c>
      <c r="C9" s="58"/>
      <c r="D9" s="58">
        <v>365</v>
      </c>
      <c r="E9" s="58"/>
      <c r="F9" s="58">
        <v>999</v>
      </c>
      <c r="G9" s="58"/>
      <c r="H9" s="58">
        <v>760</v>
      </c>
    </row>
    <row r="10" spans="1:8" ht="12.75" customHeight="1">
      <c r="A10" s="2" t="s">
        <v>222</v>
      </c>
      <c r="B10" s="58">
        <v>210</v>
      </c>
      <c r="C10" s="58"/>
      <c r="D10" s="58">
        <v>205</v>
      </c>
      <c r="E10" s="58"/>
      <c r="F10" s="58">
        <v>995</v>
      </c>
      <c r="G10" s="58"/>
      <c r="H10" s="58">
        <v>425</v>
      </c>
    </row>
    <row r="11" spans="1:8" ht="12.75" customHeight="1">
      <c r="A11" s="2" t="s">
        <v>171</v>
      </c>
      <c r="B11" s="58">
        <v>75</v>
      </c>
      <c r="C11" s="58"/>
      <c r="D11" s="58">
        <v>74</v>
      </c>
      <c r="E11" s="58"/>
      <c r="F11" s="58">
        <v>1232</v>
      </c>
      <c r="G11" s="58"/>
      <c r="H11" s="58">
        <v>190</v>
      </c>
    </row>
    <row r="12" spans="1:8" ht="12.75" customHeight="1">
      <c r="A12" s="2" t="s">
        <v>172</v>
      </c>
      <c r="B12" s="58">
        <f>SUM(B6:B11)</f>
        <v>2326</v>
      </c>
      <c r="C12" s="58"/>
      <c r="D12" s="58">
        <f>SUM(D6:D11)</f>
        <v>2293</v>
      </c>
      <c r="E12" s="58"/>
      <c r="F12" s="58">
        <f>H12*480/D12</f>
        <v>932.5774095071959</v>
      </c>
      <c r="G12" s="58"/>
      <c r="H12" s="58">
        <f>SUM(H6:H11)</f>
        <v>4455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173</v>
      </c>
      <c r="B14" s="58">
        <v>480</v>
      </c>
      <c r="C14" s="58"/>
      <c r="D14" s="58">
        <v>475</v>
      </c>
      <c r="E14" s="58"/>
      <c r="F14" s="58">
        <v>1263</v>
      </c>
      <c r="G14" s="58"/>
      <c r="H14" s="58">
        <v>1250</v>
      </c>
    </row>
    <row r="15" spans="1:8" ht="12.75" customHeight="1">
      <c r="A15" s="2" t="s">
        <v>174</v>
      </c>
      <c r="B15" s="58">
        <v>110</v>
      </c>
      <c r="C15" s="58"/>
      <c r="D15" s="58">
        <v>105</v>
      </c>
      <c r="E15" s="58"/>
      <c r="F15" s="58">
        <v>960</v>
      </c>
      <c r="G15" s="58"/>
      <c r="H15" s="58">
        <v>210</v>
      </c>
    </row>
    <row r="16" spans="1:8" ht="12.75" customHeight="1">
      <c r="A16" s="2" t="s">
        <v>175</v>
      </c>
      <c r="B16" s="58">
        <v>450</v>
      </c>
      <c r="C16" s="58"/>
      <c r="D16" s="58">
        <v>435</v>
      </c>
      <c r="E16" s="58"/>
      <c r="F16" s="58">
        <v>1015</v>
      </c>
      <c r="G16" s="58"/>
      <c r="H16" s="58">
        <v>920</v>
      </c>
    </row>
    <row r="17" spans="1:8" ht="12.75" customHeight="1">
      <c r="A17" s="2" t="s">
        <v>176</v>
      </c>
      <c r="B17" s="58">
        <v>315</v>
      </c>
      <c r="C17" s="58"/>
      <c r="D17" s="58">
        <v>310</v>
      </c>
      <c r="E17" s="58"/>
      <c r="F17" s="58">
        <v>1293</v>
      </c>
      <c r="G17" s="58"/>
      <c r="H17" s="58">
        <v>835</v>
      </c>
    </row>
    <row r="18" spans="1:8" ht="12.75" customHeight="1">
      <c r="A18" s="2" t="s">
        <v>177</v>
      </c>
      <c r="B18" s="58">
        <v>275</v>
      </c>
      <c r="C18" s="58"/>
      <c r="D18" s="58">
        <v>270</v>
      </c>
      <c r="E18" s="58"/>
      <c r="F18" s="58">
        <v>1067</v>
      </c>
      <c r="G18" s="58"/>
      <c r="H18" s="58">
        <v>600</v>
      </c>
    </row>
    <row r="19" spans="1:8" ht="12.75" customHeight="1">
      <c r="A19" s="2" t="s">
        <v>178</v>
      </c>
      <c r="B19" s="58">
        <f>SUM(B14:B18)</f>
        <v>1630</v>
      </c>
      <c r="C19" s="58"/>
      <c r="D19" s="58">
        <f>SUM(D14:D18)</f>
        <v>1595</v>
      </c>
      <c r="E19" s="58"/>
      <c r="F19" s="58">
        <f>H19*480/D19</f>
        <v>1148.087774294671</v>
      </c>
      <c r="G19" s="58"/>
      <c r="H19" s="58">
        <f>SUM(H14:H18)</f>
        <v>3815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179</v>
      </c>
      <c r="B21" s="58">
        <v>110</v>
      </c>
      <c r="C21" s="58"/>
      <c r="D21" s="58">
        <v>101</v>
      </c>
      <c r="E21" s="58"/>
      <c r="F21" s="58">
        <v>950</v>
      </c>
      <c r="G21" s="58"/>
      <c r="H21" s="58">
        <v>200</v>
      </c>
    </row>
    <row r="22" spans="1:8" ht="12.75" customHeight="1">
      <c r="A22" s="2" t="s">
        <v>180</v>
      </c>
      <c r="B22" s="58">
        <v>495</v>
      </c>
      <c r="C22" s="58"/>
      <c r="D22" s="58">
        <v>435</v>
      </c>
      <c r="E22" s="58"/>
      <c r="F22" s="58">
        <v>783</v>
      </c>
      <c r="G22" s="58"/>
      <c r="H22" s="58">
        <v>710</v>
      </c>
    </row>
    <row r="23" spans="1:8" ht="12.75" customHeight="1">
      <c r="A23" s="2" t="s">
        <v>181</v>
      </c>
      <c r="B23" s="58">
        <v>6350</v>
      </c>
      <c r="C23" s="58"/>
      <c r="D23" s="58">
        <v>5250</v>
      </c>
      <c r="E23" s="58"/>
      <c r="F23" s="58">
        <v>695</v>
      </c>
      <c r="G23" s="58"/>
      <c r="H23" s="58">
        <v>7600</v>
      </c>
    </row>
    <row r="24" spans="1:8" ht="12.75" customHeight="1">
      <c r="A24" s="2" t="s">
        <v>182</v>
      </c>
      <c r="B24" s="58">
        <f>SUM(B21:B23)</f>
        <v>6955</v>
      </c>
      <c r="C24" s="58"/>
      <c r="D24" s="58">
        <f>SUM(D21:D23)</f>
        <v>5786</v>
      </c>
      <c r="E24" s="58"/>
      <c r="F24" s="58">
        <f>H24*480/D24</f>
        <v>705.9799516073281</v>
      </c>
      <c r="G24" s="58"/>
      <c r="H24" s="58">
        <f>SUM(H21:H23)</f>
        <v>8510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183</v>
      </c>
      <c r="B26" s="58">
        <v>120</v>
      </c>
      <c r="C26" s="58"/>
      <c r="D26" s="58">
        <v>119</v>
      </c>
      <c r="E26" s="58"/>
      <c r="F26" s="58">
        <v>1291</v>
      </c>
      <c r="G26" s="58"/>
      <c r="H26" s="58">
        <v>320</v>
      </c>
    </row>
    <row r="27" spans="1:8" ht="12.75" customHeight="1">
      <c r="A27" s="2" t="s">
        <v>184</v>
      </c>
      <c r="B27" s="58">
        <v>26</v>
      </c>
      <c r="C27" s="58"/>
      <c r="D27" s="58">
        <v>26</v>
      </c>
      <c r="E27" s="58"/>
      <c r="F27" s="58">
        <v>2071</v>
      </c>
      <c r="G27" s="58"/>
      <c r="H27" s="58">
        <v>110</v>
      </c>
    </row>
    <row r="28" spans="1:8" ht="12.75" customHeight="1">
      <c r="A28" s="2" t="s">
        <v>185</v>
      </c>
      <c r="B28" s="58">
        <v>36</v>
      </c>
      <c r="C28" s="58"/>
      <c r="D28" s="58">
        <v>26</v>
      </c>
      <c r="E28" s="58"/>
      <c r="F28" s="58">
        <v>868</v>
      </c>
      <c r="G28" s="58"/>
      <c r="H28" s="58">
        <v>47</v>
      </c>
    </row>
    <row r="29" spans="1:8" ht="12.75" customHeight="1">
      <c r="A29" s="2" t="s">
        <v>186</v>
      </c>
      <c r="B29" s="58">
        <f>SUM(B26:B28)</f>
        <v>182</v>
      </c>
      <c r="C29" s="58"/>
      <c r="D29" s="58">
        <f>SUM(D26:D28)</f>
        <v>171</v>
      </c>
      <c r="E29" s="58"/>
      <c r="F29" s="58">
        <f>H29*480/D29</f>
        <v>1338.9473684210527</v>
      </c>
      <c r="G29" s="58"/>
      <c r="H29" s="58">
        <f>SUM(H26:H28)</f>
        <v>477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209</v>
      </c>
      <c r="B31" s="58">
        <f>SUM(B12+B19+B24+B29)</f>
        <v>11093</v>
      </c>
      <c r="C31" s="58"/>
      <c r="D31" s="58">
        <f>SUM(D12+D19+D24+D29)-0.5</f>
        <v>9844.5</v>
      </c>
      <c r="E31" s="58"/>
      <c r="F31" s="58">
        <f>H31*480/D31</f>
        <v>841.4200822794454</v>
      </c>
      <c r="G31" s="112"/>
      <c r="H31" s="58">
        <f>SUM(H12+H19+H24+H29)</f>
        <v>17257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187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183</v>
      </c>
      <c r="B34" s="58">
        <v>9</v>
      </c>
      <c r="C34" s="58"/>
      <c r="D34" s="58">
        <v>9</v>
      </c>
      <c r="E34" s="58"/>
      <c r="F34" s="58">
        <v>1091</v>
      </c>
      <c r="G34" s="58"/>
      <c r="H34" s="58">
        <v>20</v>
      </c>
    </row>
    <row r="35" spans="1:8" ht="12.75" customHeight="1">
      <c r="A35" s="2" t="s">
        <v>184</v>
      </c>
      <c r="B35" s="58">
        <v>88</v>
      </c>
      <c r="C35" s="58"/>
      <c r="D35" s="58">
        <v>87</v>
      </c>
      <c r="E35" s="58"/>
      <c r="F35" s="58">
        <v>1694</v>
      </c>
      <c r="G35" s="58"/>
      <c r="H35" s="58">
        <v>307</v>
      </c>
    </row>
    <row r="36" spans="1:8" ht="12.75" customHeight="1">
      <c r="A36" s="2" t="s">
        <v>185</v>
      </c>
      <c r="B36" s="58">
        <v>13</v>
      </c>
      <c r="C36" s="58"/>
      <c r="D36" s="58">
        <v>12</v>
      </c>
      <c r="E36" s="58"/>
      <c r="F36" s="58">
        <v>600</v>
      </c>
      <c r="G36" s="58"/>
      <c r="H36" s="58">
        <v>15</v>
      </c>
    </row>
    <row r="37" spans="1:8" ht="12.75" customHeight="1">
      <c r="A37" s="2" t="s">
        <v>181</v>
      </c>
      <c r="B37" s="58">
        <v>17</v>
      </c>
      <c r="C37" s="58"/>
      <c r="D37" s="58">
        <v>16</v>
      </c>
      <c r="E37" s="58"/>
      <c r="F37" s="58">
        <v>750</v>
      </c>
      <c r="G37" s="58"/>
      <c r="H37" s="58">
        <v>25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188</v>
      </c>
      <c r="B39" s="58">
        <f>SUM(B34:B38)</f>
        <v>127</v>
      </c>
      <c r="C39" s="58"/>
      <c r="D39" s="58">
        <f>SUM(D34:D38)-0.2</f>
        <v>123.8</v>
      </c>
      <c r="E39" s="58"/>
      <c r="F39" s="58">
        <v>1423</v>
      </c>
      <c r="G39" s="112"/>
      <c r="H39" s="58">
        <f>SUM(H34:H38)</f>
        <v>367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223</v>
      </c>
      <c r="B41" s="87">
        <f>SUM(B31+B39)</f>
        <v>11220</v>
      </c>
      <c r="C41" s="87"/>
      <c r="D41" s="87">
        <f>SUM(D31+D39)</f>
        <v>9968.3</v>
      </c>
      <c r="E41" s="87"/>
      <c r="F41" s="87">
        <f>H41*480/D41</f>
        <v>848.6421957605611</v>
      </c>
      <c r="G41" s="113"/>
      <c r="H41" s="87">
        <f>SUM(H31+H39)</f>
        <v>17624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21"/>
    </row>
    <row r="43" spans="1:8" ht="13.5" customHeight="1">
      <c r="A43" s="2" t="s">
        <v>35</v>
      </c>
      <c r="B43" s="2"/>
      <c r="C43" s="2"/>
      <c r="D43" s="71"/>
      <c r="E43" s="71"/>
      <c r="F43" s="71"/>
      <c r="G43" s="71"/>
      <c r="H43" s="121"/>
    </row>
    <row r="44" spans="1:8" ht="6.75" customHeight="1">
      <c r="A44" s="2"/>
      <c r="B44" s="2"/>
      <c r="C44" s="2"/>
      <c r="D44" s="71"/>
      <c r="E44" s="71"/>
      <c r="F44" s="71"/>
      <c r="G44" s="71"/>
      <c r="H44" s="121"/>
    </row>
    <row r="45" spans="1:8" ht="13.5" customHeight="1">
      <c r="A45" s="2" t="s">
        <v>224</v>
      </c>
      <c r="B45" s="2"/>
      <c r="C45" s="2"/>
      <c r="D45" s="71"/>
      <c r="E45" s="71"/>
      <c r="F45" s="71"/>
      <c r="G45" s="71"/>
      <c r="H45" s="121"/>
    </row>
    <row r="46" spans="1:8" ht="6.75" customHeight="1">
      <c r="A46" s="2"/>
      <c r="B46" s="2"/>
      <c r="C46" s="2"/>
      <c r="D46" s="71"/>
      <c r="E46" s="71"/>
      <c r="F46" s="71"/>
      <c r="G46" s="71"/>
      <c r="H46" s="121"/>
    </row>
    <row r="47" spans="1:8" ht="13.5" customHeight="1">
      <c r="A47" s="2" t="s">
        <v>237</v>
      </c>
      <c r="B47" s="121"/>
      <c r="C47" s="121"/>
      <c r="D47" s="121"/>
      <c r="E47" s="121"/>
      <c r="F47" s="121"/>
      <c r="G47" s="121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194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19"/>
      <c r="E2" s="119"/>
      <c r="F2" s="51" t="s">
        <v>230</v>
      </c>
      <c r="G2" s="119"/>
      <c r="H2" s="119"/>
      <c r="I2" s="36"/>
    </row>
    <row r="3" spans="1:9" ht="14.25">
      <c r="A3" s="52" t="s">
        <v>1</v>
      </c>
      <c r="B3" s="54" t="s">
        <v>210</v>
      </c>
      <c r="C3" s="53"/>
      <c r="D3" s="54" t="s">
        <v>227</v>
      </c>
      <c r="E3" s="120"/>
      <c r="F3" s="54" t="s">
        <v>228</v>
      </c>
      <c r="G3" s="120"/>
      <c r="H3" s="54" t="s">
        <v>236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4" t="s">
        <v>2</v>
      </c>
      <c r="C5" s="124"/>
      <c r="D5" s="124"/>
      <c r="E5" s="124"/>
      <c r="F5" s="124"/>
      <c r="G5" s="124"/>
      <c r="H5" s="124"/>
      <c r="I5" s="36"/>
    </row>
    <row r="6" spans="1:9" ht="14.25">
      <c r="A6" s="2" t="s">
        <v>3</v>
      </c>
      <c r="B6" s="121"/>
      <c r="C6" s="121"/>
      <c r="D6" s="121"/>
      <c r="E6" s="121"/>
      <c r="F6" s="121"/>
      <c r="G6" s="2"/>
      <c r="H6" s="2"/>
      <c r="I6" s="36"/>
    </row>
    <row r="7" spans="1:9" ht="15" customHeight="1">
      <c r="A7" s="2" t="s">
        <v>4</v>
      </c>
      <c r="B7" s="57">
        <v>11.89</v>
      </c>
      <c r="C7" s="2"/>
      <c r="D7" s="57">
        <v>11.066</v>
      </c>
      <c r="E7" s="57"/>
      <c r="F7" s="57">
        <v>11.066</v>
      </c>
      <c r="G7" s="57"/>
      <c r="H7" s="57">
        <v>11.093</v>
      </c>
      <c r="I7" s="36"/>
    </row>
    <row r="8" spans="1:9" ht="14.25">
      <c r="A8" s="2" t="s">
        <v>5</v>
      </c>
      <c r="B8" s="57">
        <v>8.081</v>
      </c>
      <c r="C8" s="2"/>
      <c r="D8" s="57">
        <v>9.8</v>
      </c>
      <c r="E8" s="57"/>
      <c r="F8" s="57">
        <v>9.8</v>
      </c>
      <c r="G8" s="57"/>
      <c r="H8" s="57">
        <v>9.845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4" t="s">
        <v>189</v>
      </c>
      <c r="C10" s="125"/>
      <c r="D10" s="125"/>
      <c r="E10" s="125"/>
      <c r="F10" s="125"/>
      <c r="G10" s="125"/>
      <c r="H10" s="125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835</v>
      </c>
      <c r="C12" s="2"/>
      <c r="D12" s="56">
        <v>874</v>
      </c>
      <c r="E12" s="2"/>
      <c r="F12" s="56">
        <v>877</v>
      </c>
      <c r="G12" s="2"/>
      <c r="H12" s="56">
        <v>841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4" t="s">
        <v>8</v>
      </c>
      <c r="C14" s="125"/>
      <c r="D14" s="125"/>
      <c r="E14" s="125"/>
      <c r="F14" s="125"/>
      <c r="G14" s="125"/>
      <c r="H14" s="125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6.868</v>
      </c>
      <c r="C16" s="57"/>
      <c r="D16" s="57">
        <v>3.02</v>
      </c>
      <c r="E16" s="121"/>
      <c r="F16" s="57">
        <v>3.02</v>
      </c>
      <c r="G16" s="121"/>
      <c r="H16" s="57">
        <v>3.02</v>
      </c>
      <c r="I16" s="37"/>
    </row>
    <row r="17" spans="1:9" ht="14.25">
      <c r="A17" s="2" t="s">
        <v>10</v>
      </c>
      <c r="B17" s="57">
        <v>14.061</v>
      </c>
      <c r="C17" s="57"/>
      <c r="D17" s="57">
        <v>17.852</v>
      </c>
      <c r="E17" s="121"/>
      <c r="F17" s="57">
        <v>17.91</v>
      </c>
      <c r="G17" s="121"/>
      <c r="H17" s="57">
        <v>17.257</v>
      </c>
      <c r="I17" s="37"/>
    </row>
    <row r="18" spans="1:9" ht="14.25">
      <c r="A18" s="2" t="s">
        <v>11</v>
      </c>
      <c r="B18" s="57">
        <v>20.929</v>
      </c>
      <c r="C18" s="57"/>
      <c r="D18" s="57">
        <v>20.872</v>
      </c>
      <c r="E18" s="121"/>
      <c r="F18" s="57">
        <v>20.93</v>
      </c>
      <c r="G18" s="121"/>
      <c r="H18" s="57">
        <v>20.277</v>
      </c>
      <c r="I18" s="37"/>
    </row>
    <row r="19" spans="1:9" ht="14.25">
      <c r="A19" s="2" t="s">
        <v>12</v>
      </c>
      <c r="B19" s="57">
        <v>2.385</v>
      </c>
      <c r="C19" s="57"/>
      <c r="D19" s="57">
        <v>2.485</v>
      </c>
      <c r="E19" s="121"/>
      <c r="F19" s="57">
        <v>2.485</v>
      </c>
      <c r="G19" s="121"/>
      <c r="H19" s="57">
        <v>2.535</v>
      </c>
      <c r="I19" s="37"/>
    </row>
    <row r="20" spans="1:9" ht="14.25">
      <c r="A20" s="2" t="s">
        <v>13</v>
      </c>
      <c r="B20" s="57">
        <v>15.586</v>
      </c>
      <c r="C20" s="57"/>
      <c r="D20" s="57">
        <v>15.075</v>
      </c>
      <c r="E20" s="121"/>
      <c r="F20" s="57">
        <v>15.075</v>
      </c>
      <c r="G20" s="121"/>
      <c r="H20" s="57">
        <v>14.575</v>
      </c>
      <c r="I20" s="37"/>
    </row>
    <row r="21" spans="1:9" ht="14.25">
      <c r="A21" s="2" t="s">
        <v>14</v>
      </c>
      <c r="B21" s="57">
        <v>17.971</v>
      </c>
      <c r="C21" s="57"/>
      <c r="D21" s="57">
        <v>17.56</v>
      </c>
      <c r="E21" s="121"/>
      <c r="F21" s="57">
        <v>17.56</v>
      </c>
      <c r="G21" s="121"/>
      <c r="H21" s="57">
        <v>17.11</v>
      </c>
      <c r="I21" s="37"/>
    </row>
    <row r="22" spans="1:9" ht="14.25">
      <c r="A22" s="2" t="s">
        <v>15</v>
      </c>
      <c r="B22" s="57">
        <v>3.02</v>
      </c>
      <c r="C22" s="57"/>
      <c r="D22" s="57">
        <v>3.359</v>
      </c>
      <c r="E22" s="121"/>
      <c r="F22" s="57">
        <v>3.331</v>
      </c>
      <c r="G22" s="121"/>
      <c r="H22" s="57">
        <v>3.138</v>
      </c>
      <c r="I22" s="37"/>
    </row>
    <row r="23" spans="1:9" ht="8.25" customHeight="1">
      <c r="A23" s="2"/>
      <c r="B23" s="57"/>
      <c r="C23" s="57"/>
      <c r="D23" s="121"/>
      <c r="E23" s="57"/>
      <c r="F23" s="57"/>
      <c r="G23" s="57"/>
      <c r="H23" s="2"/>
      <c r="I23" s="36"/>
    </row>
    <row r="24" spans="1:9" ht="14.25">
      <c r="A24" s="2"/>
      <c r="B24" s="124" t="s">
        <v>16</v>
      </c>
      <c r="C24" s="125"/>
      <c r="D24" s="125"/>
      <c r="E24" s="125"/>
      <c r="F24" s="125"/>
      <c r="G24" s="125"/>
      <c r="H24" s="125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16.8</v>
      </c>
      <c r="C26" s="2"/>
      <c r="D26" s="63">
        <v>19.1</v>
      </c>
      <c r="E26" s="64"/>
      <c r="F26" s="63">
        <v>19</v>
      </c>
      <c r="G26" s="64"/>
      <c r="H26" s="63">
        <v>18.3</v>
      </c>
      <c r="I26" s="37"/>
    </row>
    <row r="27" spans="1:9" ht="7.5" customHeight="1">
      <c r="A27" s="2"/>
      <c r="B27" s="121"/>
      <c r="C27" s="121"/>
      <c r="D27" s="64"/>
      <c r="E27" s="64"/>
      <c r="F27" s="121"/>
      <c r="G27" s="121"/>
      <c r="H27" s="121"/>
      <c r="I27" s="36"/>
    </row>
    <row r="28" spans="1:9" ht="14.25">
      <c r="A28" s="2"/>
      <c r="B28" s="124" t="s">
        <v>18</v>
      </c>
      <c r="C28" s="125"/>
      <c r="D28" s="125"/>
      <c r="E28" s="125"/>
      <c r="F28" s="125"/>
      <c r="G28" s="125"/>
      <c r="H28" s="125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21"/>
      <c r="C30" s="121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202</v>
      </c>
      <c r="C31" s="66"/>
      <c r="D31" s="64">
        <v>124.5</v>
      </c>
      <c r="E31" s="64"/>
      <c r="F31" s="64">
        <v>124.5</v>
      </c>
      <c r="G31" s="64"/>
      <c r="H31" s="64">
        <v>126.5</v>
      </c>
      <c r="I31" s="36"/>
    </row>
    <row r="32" spans="1:9" ht="14.25">
      <c r="A32" s="2" t="s">
        <v>5</v>
      </c>
      <c r="B32" s="64">
        <v>194</v>
      </c>
      <c r="C32" s="66"/>
      <c r="D32" s="64">
        <v>122.2</v>
      </c>
      <c r="E32" s="64"/>
      <c r="F32" s="64">
        <v>122.2</v>
      </c>
      <c r="G32" s="64"/>
      <c r="H32" s="64">
        <v>123.8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4" t="s">
        <v>6</v>
      </c>
      <c r="C34" s="125"/>
      <c r="D34" s="125"/>
      <c r="E34" s="125"/>
      <c r="F34" s="125"/>
      <c r="G34" s="125"/>
      <c r="H34" s="125"/>
      <c r="I34" s="36"/>
    </row>
    <row r="35" spans="1:9" ht="8.25" customHeight="1">
      <c r="A35" s="2"/>
      <c r="B35" s="60"/>
      <c r="C35" s="60"/>
      <c r="D35" s="121"/>
      <c r="E35" s="62"/>
      <c r="F35" s="49"/>
      <c r="G35" s="49"/>
      <c r="H35" s="2"/>
      <c r="I35" s="36"/>
    </row>
    <row r="36" spans="1:9" ht="14.25">
      <c r="A36" s="2" t="s">
        <v>7</v>
      </c>
      <c r="B36" s="58">
        <v>1352</v>
      </c>
      <c r="C36" s="58"/>
      <c r="D36" s="58">
        <v>1359</v>
      </c>
      <c r="E36" s="121"/>
      <c r="F36" s="58">
        <v>1469</v>
      </c>
      <c r="G36" s="121"/>
      <c r="H36" s="58">
        <v>1423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4" t="s">
        <v>20</v>
      </c>
      <c r="C38" s="125"/>
      <c r="D38" s="125"/>
      <c r="E38" s="125"/>
      <c r="F38" s="125"/>
      <c r="G38" s="125"/>
      <c r="H38" s="125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21"/>
      <c r="I39" s="36"/>
    </row>
    <row r="40" spans="1:9" ht="14.25">
      <c r="A40" s="2" t="s">
        <v>9</v>
      </c>
      <c r="B40" s="2">
        <v>382</v>
      </c>
      <c r="C40" s="2"/>
      <c r="D40" s="2">
        <v>130</v>
      </c>
      <c r="E40" s="2"/>
      <c r="F40" s="2">
        <v>130</v>
      </c>
      <c r="G40" s="2"/>
      <c r="H40" s="2">
        <v>130</v>
      </c>
      <c r="I40" s="36"/>
    </row>
    <row r="41" spans="1:9" ht="14.25">
      <c r="A41" s="2" t="s">
        <v>10</v>
      </c>
      <c r="B41" s="2">
        <v>547</v>
      </c>
      <c r="C41" s="58"/>
      <c r="D41" s="2">
        <v>346</v>
      </c>
      <c r="E41" s="2"/>
      <c r="F41" s="2">
        <v>374</v>
      </c>
      <c r="G41" s="2"/>
      <c r="H41" s="2">
        <v>367</v>
      </c>
      <c r="I41" s="36"/>
    </row>
    <row r="42" spans="1:9" ht="14.25">
      <c r="A42" s="2" t="s">
        <v>11</v>
      </c>
      <c r="B42" s="58">
        <v>930</v>
      </c>
      <c r="C42" s="58"/>
      <c r="D42" s="58">
        <v>481</v>
      </c>
      <c r="E42" s="2"/>
      <c r="F42" s="58">
        <v>509</v>
      </c>
      <c r="G42" s="2"/>
      <c r="H42" s="58">
        <v>502</v>
      </c>
      <c r="I42" s="36"/>
    </row>
    <row r="43" spans="1:9" ht="14.25">
      <c r="A43" s="2" t="s">
        <v>12</v>
      </c>
      <c r="B43" s="2">
        <v>15</v>
      </c>
      <c r="C43" s="58"/>
      <c r="D43" s="2">
        <v>15</v>
      </c>
      <c r="E43" s="2"/>
      <c r="F43" s="2">
        <v>15</v>
      </c>
      <c r="G43" s="2"/>
      <c r="H43" s="2">
        <v>15</v>
      </c>
      <c r="I43" s="36"/>
    </row>
    <row r="44" spans="1:9" ht="14.25">
      <c r="A44" s="2" t="s">
        <v>13</v>
      </c>
      <c r="B44" s="2">
        <v>785</v>
      </c>
      <c r="C44" s="58"/>
      <c r="D44" s="2">
        <v>425</v>
      </c>
      <c r="E44" s="2"/>
      <c r="F44" s="2">
        <v>425</v>
      </c>
      <c r="G44" s="2"/>
      <c r="H44" s="2">
        <v>425</v>
      </c>
      <c r="I44" s="36"/>
    </row>
    <row r="45" spans="1:9" ht="14.25">
      <c r="A45" s="2" t="s">
        <v>14</v>
      </c>
      <c r="B45" s="2">
        <v>800</v>
      </c>
      <c r="C45" s="58"/>
      <c r="D45" s="2">
        <v>440</v>
      </c>
      <c r="E45" s="2"/>
      <c r="F45" s="2">
        <v>440</v>
      </c>
      <c r="G45" s="2"/>
      <c r="H45" s="2">
        <v>440</v>
      </c>
      <c r="I45" s="36"/>
    </row>
    <row r="46" spans="1:9" ht="14.25">
      <c r="A46" s="2" t="s">
        <v>15</v>
      </c>
      <c r="B46" s="2">
        <v>130</v>
      </c>
      <c r="C46" s="2"/>
      <c r="D46" s="2">
        <v>41</v>
      </c>
      <c r="E46" s="2"/>
      <c r="F46" s="2">
        <v>69</v>
      </c>
      <c r="G46" s="2"/>
      <c r="H46" s="2">
        <v>62</v>
      </c>
      <c r="I46" s="36"/>
    </row>
    <row r="47" spans="1:9" ht="7.5" customHeight="1">
      <c r="A47" s="2"/>
      <c r="B47" s="2"/>
      <c r="C47" s="2"/>
      <c r="D47" s="2"/>
      <c r="E47" s="2"/>
      <c r="F47" s="121"/>
      <c r="G47" s="121"/>
      <c r="H47" s="121"/>
      <c r="I47" s="36"/>
    </row>
    <row r="48" spans="1:9" ht="14.25">
      <c r="A48" s="2"/>
      <c r="B48" s="124" t="s">
        <v>16</v>
      </c>
      <c r="C48" s="125"/>
      <c r="D48" s="125"/>
      <c r="E48" s="125"/>
      <c r="F48" s="125"/>
      <c r="G48" s="125"/>
      <c r="H48" s="125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16.3</v>
      </c>
      <c r="C50" s="70"/>
      <c r="D50" s="69">
        <v>9.3</v>
      </c>
      <c r="E50" s="120"/>
      <c r="F50" s="69">
        <v>15.7</v>
      </c>
      <c r="G50" s="120"/>
      <c r="H50" s="69">
        <v>14.1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35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229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21"/>
      <c r="B54" s="121"/>
      <c r="C54" s="121"/>
      <c r="D54" s="121"/>
      <c r="E54" s="121"/>
      <c r="F54" s="121"/>
      <c r="G54" s="121"/>
      <c r="H54" s="121"/>
      <c r="I54" s="36"/>
    </row>
    <row r="55" spans="1:9" ht="13.5" customHeight="1">
      <c r="A55" s="2" t="s">
        <v>21</v>
      </c>
      <c r="B55" s="121"/>
      <c r="C55" s="121"/>
      <c r="D55" s="121"/>
      <c r="E55" s="121"/>
      <c r="F55" s="121"/>
      <c r="G55" s="121"/>
      <c r="H55" s="121"/>
      <c r="I55" s="36"/>
    </row>
    <row r="56" spans="1:9" ht="6.75" customHeight="1">
      <c r="A56" s="2"/>
      <c r="B56" s="121"/>
      <c r="C56" s="121"/>
      <c r="D56" s="121"/>
      <c r="E56" s="121"/>
      <c r="F56" s="121"/>
      <c r="G56" s="121"/>
      <c r="H56" s="121"/>
      <c r="I56" s="36"/>
    </row>
    <row r="57" spans="1:9" ht="13.5" customHeight="1">
      <c r="A57" s="2" t="s">
        <v>237</v>
      </c>
      <c r="B57" s="2"/>
      <c r="C57" s="121"/>
      <c r="D57" s="121"/>
      <c r="E57" s="121"/>
      <c r="F57" s="121"/>
      <c r="G57" s="121"/>
      <c r="H57" s="121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195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230</v>
      </c>
      <c r="G2" s="51"/>
      <c r="H2" s="51"/>
      <c r="I2" s="36"/>
    </row>
    <row r="3" spans="1:9" s="1" customFormat="1" ht="14.25">
      <c r="A3" s="52" t="s">
        <v>1</v>
      </c>
      <c r="B3" s="54" t="s">
        <v>210</v>
      </c>
      <c r="C3" s="53"/>
      <c r="D3" s="54" t="s">
        <v>227</v>
      </c>
      <c r="E3" s="120"/>
      <c r="F3" s="54" t="s">
        <v>228</v>
      </c>
      <c r="G3" s="120"/>
      <c r="H3" s="54" t="s">
        <v>236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4" t="s">
        <v>22</v>
      </c>
      <c r="C5" s="124"/>
      <c r="D5" s="124"/>
      <c r="E5" s="124"/>
      <c r="F5" s="124"/>
      <c r="G5" s="124"/>
      <c r="H5" s="124"/>
      <c r="I5" s="36"/>
    </row>
    <row r="6" spans="1:9" s="1" customFormat="1" ht="14.25">
      <c r="A6" s="2" t="s">
        <v>23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24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25</v>
      </c>
      <c r="B8" s="72">
        <v>97.3</v>
      </c>
      <c r="C8" s="72"/>
      <c r="D8" s="72">
        <v>89.28</v>
      </c>
      <c r="E8" s="72"/>
      <c r="F8" s="72">
        <v>88.58</v>
      </c>
      <c r="G8" s="72"/>
      <c r="H8" s="72">
        <v>88.41</v>
      </c>
      <c r="I8" s="4"/>
    </row>
    <row r="9" spans="1:9" s="1" customFormat="1" ht="14.25">
      <c r="A9" s="2" t="s">
        <v>26</v>
      </c>
      <c r="B9" s="72">
        <v>90.05</v>
      </c>
      <c r="C9" s="72"/>
      <c r="D9" s="72">
        <v>86.13</v>
      </c>
      <c r="E9" s="72"/>
      <c r="F9" s="72">
        <v>85.43</v>
      </c>
      <c r="G9" s="72"/>
      <c r="H9" s="72">
        <v>85.26</v>
      </c>
      <c r="I9" s="4"/>
    </row>
    <row r="10" spans="1:9" s="1" customFormat="1" ht="14.25">
      <c r="A10" s="2" t="s">
        <v>27</v>
      </c>
      <c r="B10" s="121"/>
      <c r="C10" s="72"/>
      <c r="D10" s="121"/>
      <c r="E10" s="121"/>
      <c r="F10" s="121"/>
      <c r="G10" s="121"/>
      <c r="H10" s="121"/>
      <c r="I10" s="4"/>
    </row>
    <row r="11" spans="1:9" s="1" customFormat="1" ht="14.25">
      <c r="A11" s="2" t="s">
        <v>25</v>
      </c>
      <c r="B11" s="72">
        <v>111.7</v>
      </c>
      <c r="C11" s="2"/>
      <c r="D11" s="72">
        <v>121.79</v>
      </c>
      <c r="E11" s="72"/>
      <c r="F11" s="72">
        <v>121.57</v>
      </c>
      <c r="G11" s="72"/>
      <c r="H11" s="72">
        <v>120.96</v>
      </c>
      <c r="I11" s="4"/>
    </row>
    <row r="12" spans="1:9" s="1" customFormat="1" ht="14.25">
      <c r="A12" s="2" t="s">
        <v>26</v>
      </c>
      <c r="B12" s="72">
        <v>97.1</v>
      </c>
      <c r="C12" s="2"/>
      <c r="D12" s="72">
        <v>103.59</v>
      </c>
      <c r="E12" s="72"/>
      <c r="F12" s="72">
        <v>103.28</v>
      </c>
      <c r="G12" s="72"/>
      <c r="H12" s="72">
        <v>103.33</v>
      </c>
      <c r="I12" s="4"/>
    </row>
    <row r="13" spans="1:9" s="1" customFormat="1" ht="14.25">
      <c r="A13" s="2" t="s">
        <v>28</v>
      </c>
      <c r="B13" s="121"/>
      <c r="C13" s="2"/>
      <c r="D13" s="121"/>
      <c r="E13" s="121"/>
      <c r="F13" s="121"/>
      <c r="G13" s="121"/>
      <c r="H13" s="121"/>
      <c r="I13" s="4"/>
    </row>
    <row r="14" spans="1:9" s="1" customFormat="1" ht="14.25">
      <c r="A14" s="2" t="s">
        <v>25</v>
      </c>
      <c r="B14" s="72">
        <v>49.01</v>
      </c>
      <c r="C14" s="2"/>
      <c r="D14" s="72">
        <v>46.62</v>
      </c>
      <c r="E14" s="72"/>
      <c r="F14" s="72">
        <v>46.94</v>
      </c>
      <c r="G14" s="72"/>
      <c r="H14" s="72">
        <v>46.56</v>
      </c>
      <c r="I14" s="36"/>
    </row>
    <row r="15" spans="1:9" s="1" customFormat="1" ht="14.25">
      <c r="A15" s="2" t="s">
        <v>26</v>
      </c>
      <c r="B15" s="72">
        <v>49.01</v>
      </c>
      <c r="C15" s="2"/>
      <c r="D15" s="72">
        <v>46.62</v>
      </c>
      <c r="E15" s="72"/>
      <c r="F15" s="72">
        <v>46.94</v>
      </c>
      <c r="G15" s="72"/>
      <c r="H15" s="72">
        <v>46.56</v>
      </c>
      <c r="I15" s="36"/>
    </row>
    <row r="16" spans="1:9" s="1" customFormat="1" ht="9" customHeight="1">
      <c r="A16" s="2"/>
      <c r="B16" s="121"/>
      <c r="C16" s="2"/>
      <c r="D16" s="121"/>
      <c r="E16" s="121"/>
      <c r="F16" s="121"/>
      <c r="G16" s="121"/>
      <c r="H16" s="121"/>
      <c r="I16" s="4"/>
    </row>
    <row r="17" spans="1:9" s="1" customFormat="1" ht="14.25">
      <c r="A17" s="2" t="s">
        <v>29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30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25</v>
      </c>
      <c r="B19" s="72">
        <v>120.87</v>
      </c>
      <c r="C19" s="2"/>
      <c r="D19" s="72">
        <v>124.1</v>
      </c>
      <c r="E19" s="72"/>
      <c r="F19" s="72">
        <v>124.27</v>
      </c>
      <c r="G19" s="72"/>
      <c r="H19" s="72">
        <v>124.24</v>
      </c>
      <c r="I19" s="4"/>
    </row>
    <row r="20" spans="1:9" s="1" customFormat="1" ht="14.25">
      <c r="A20" s="2" t="s">
        <v>26</v>
      </c>
      <c r="B20" s="72">
        <v>118.47</v>
      </c>
      <c r="C20" s="2"/>
      <c r="D20" s="72">
        <v>121.6</v>
      </c>
      <c r="E20" s="72"/>
      <c r="F20" s="72">
        <v>121.77</v>
      </c>
      <c r="G20" s="72"/>
      <c r="H20" s="72">
        <v>121.69</v>
      </c>
      <c r="I20" s="4"/>
    </row>
    <row r="21" spans="1:9" s="1" customFormat="1" ht="14.25">
      <c r="A21" s="2" t="s">
        <v>31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25</v>
      </c>
      <c r="B22" s="72">
        <v>48.69</v>
      </c>
      <c r="C22" s="72"/>
      <c r="D22" s="72">
        <v>46.61</v>
      </c>
      <c r="E22" s="72"/>
      <c r="F22" s="72">
        <v>46.95</v>
      </c>
      <c r="G22" s="72"/>
      <c r="H22" s="72">
        <v>46.56</v>
      </c>
      <c r="I22" s="4"/>
    </row>
    <row r="23" spans="1:9" s="1" customFormat="1" ht="14.25">
      <c r="A23" s="2" t="s">
        <v>26</v>
      </c>
      <c r="B23" s="72">
        <v>32.31</v>
      </c>
      <c r="C23" s="72"/>
      <c r="D23" s="72">
        <v>31.11</v>
      </c>
      <c r="E23" s="72"/>
      <c r="F23" s="72">
        <v>31.45</v>
      </c>
      <c r="G23" s="72"/>
      <c r="H23" s="72">
        <v>31.56</v>
      </c>
      <c r="I23" s="4"/>
    </row>
    <row r="24" spans="1:9" s="1" customFormat="1" ht="14.25">
      <c r="A24" s="2" t="s">
        <v>32</v>
      </c>
      <c r="B24" s="121"/>
      <c r="C24" s="72"/>
      <c r="D24" s="121"/>
      <c r="E24" s="121"/>
      <c r="F24" s="121"/>
      <c r="G24" s="121"/>
      <c r="H24" s="121"/>
      <c r="I24" s="4"/>
    </row>
    <row r="25" spans="1:9" s="1" customFormat="1" ht="14.25">
      <c r="A25" s="2" t="s">
        <v>25</v>
      </c>
      <c r="B25" s="72">
        <v>88.41</v>
      </c>
      <c r="C25" s="72"/>
      <c r="D25" s="72">
        <v>86.93</v>
      </c>
      <c r="E25" s="72"/>
      <c r="F25" s="72">
        <v>85.73</v>
      </c>
      <c r="G25" s="72"/>
      <c r="H25" s="72">
        <v>85.01</v>
      </c>
      <c r="I25" s="36"/>
    </row>
    <row r="26" spans="1:9" s="1" customFormat="1" ht="14.25">
      <c r="A26" s="2" t="s">
        <v>26</v>
      </c>
      <c r="B26" s="72">
        <v>85.26</v>
      </c>
      <c r="C26" s="72"/>
      <c r="D26" s="72">
        <v>83.53</v>
      </c>
      <c r="E26" s="72"/>
      <c r="F26" s="72">
        <v>82.33</v>
      </c>
      <c r="G26" s="72"/>
      <c r="H26" s="72">
        <v>81.81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24" t="s">
        <v>33</v>
      </c>
      <c r="C28" s="124"/>
      <c r="D28" s="124"/>
      <c r="E28" s="124"/>
      <c r="F28" s="124"/>
      <c r="G28" s="124"/>
      <c r="H28" s="124"/>
      <c r="I28" s="4"/>
    </row>
    <row r="29" spans="1:9" s="1" customFormat="1" ht="14.25">
      <c r="A29" s="2" t="s">
        <v>34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25</v>
      </c>
      <c r="B30" s="64">
        <v>73.1</v>
      </c>
      <c r="C30" s="66"/>
      <c r="D30" s="64">
        <v>70</v>
      </c>
      <c r="E30" s="121"/>
      <c r="F30" s="64">
        <v>69</v>
      </c>
      <c r="G30" s="121"/>
      <c r="H30" s="64">
        <v>68.4</v>
      </c>
      <c r="I30" s="4"/>
    </row>
    <row r="31" spans="1:9" s="1" customFormat="1" ht="14.25">
      <c r="A31" s="47" t="s">
        <v>26</v>
      </c>
      <c r="B31" s="69">
        <v>72</v>
      </c>
      <c r="C31" s="70"/>
      <c r="D31" s="69">
        <v>68.7</v>
      </c>
      <c r="E31" s="120"/>
      <c r="F31" s="69">
        <v>67.6</v>
      </c>
      <c r="G31" s="120"/>
      <c r="H31" s="69">
        <v>67.2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35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21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21"/>
      <c r="B36" s="121"/>
      <c r="C36" s="121"/>
      <c r="D36" s="121"/>
      <c r="E36" s="121"/>
      <c r="F36" s="121"/>
      <c r="G36" s="121"/>
      <c r="H36" s="121"/>
      <c r="I36" s="36"/>
    </row>
    <row r="37" spans="1:12" ht="13.5" customHeight="1">
      <c r="A37" s="2" t="s">
        <v>237</v>
      </c>
      <c r="B37" s="121"/>
      <c r="C37" s="121"/>
      <c r="D37" s="121"/>
      <c r="E37" s="121"/>
      <c r="F37" s="121"/>
      <c r="G37" s="121"/>
      <c r="H37" s="121"/>
      <c r="I37" s="36"/>
      <c r="L37" t="s">
        <v>37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196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225</v>
      </c>
      <c r="C2" s="56" t="s">
        <v>226</v>
      </c>
      <c r="D2" s="56" t="s">
        <v>227</v>
      </c>
      <c r="E2" s="56" t="s">
        <v>227</v>
      </c>
      <c r="F2" s="36"/>
      <c r="G2" s="3"/>
    </row>
    <row r="3" spans="1:7" ht="14.25">
      <c r="A3" s="73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6" t="s">
        <v>46</v>
      </c>
      <c r="C5" s="126"/>
      <c r="D5" s="126"/>
      <c r="E5" s="126"/>
      <c r="F5" s="36"/>
      <c r="G5" s="3"/>
    </row>
    <row r="6" spans="1:7" ht="14.25">
      <c r="A6" s="2" t="s">
        <v>47</v>
      </c>
      <c r="B6" s="2"/>
      <c r="C6" s="2"/>
      <c r="D6" s="2"/>
      <c r="E6" s="2"/>
      <c r="F6" s="36"/>
      <c r="G6" s="3"/>
    </row>
    <row r="7" spans="1:7" ht="14.25">
      <c r="A7" s="2" t="s">
        <v>48</v>
      </c>
      <c r="B7" s="58">
        <v>2187</v>
      </c>
      <c r="C7" s="58">
        <v>1739</v>
      </c>
      <c r="D7" s="58">
        <v>3884</v>
      </c>
      <c r="E7" s="58">
        <v>7188</v>
      </c>
      <c r="F7" s="5"/>
      <c r="G7" s="3"/>
    </row>
    <row r="8" spans="1:7" ht="14.25">
      <c r="A8" s="2" t="s">
        <v>49</v>
      </c>
      <c r="B8" s="68">
        <v>553</v>
      </c>
      <c r="C8" s="68">
        <v>2865</v>
      </c>
      <c r="D8" s="68">
        <v>6277</v>
      </c>
      <c r="E8" s="68">
        <v>5719</v>
      </c>
      <c r="F8" s="6"/>
      <c r="G8" s="3"/>
    </row>
    <row r="9" spans="1:7" ht="14.25">
      <c r="A9" s="2" t="s">
        <v>50</v>
      </c>
      <c r="B9" s="64">
        <v>2.1</v>
      </c>
      <c r="C9" s="64">
        <v>3.2</v>
      </c>
      <c r="D9" s="64">
        <v>3.2</v>
      </c>
      <c r="E9" s="64">
        <v>0.3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5" t="s">
        <v>52</v>
      </c>
      <c r="C11" s="125"/>
      <c r="D11" s="125"/>
      <c r="E11" s="125"/>
      <c r="F11" s="36"/>
      <c r="G11" s="3"/>
    </row>
    <row r="12" spans="1:7" ht="14.25">
      <c r="A12" s="2" t="s">
        <v>53</v>
      </c>
      <c r="B12" s="2"/>
      <c r="C12" s="2"/>
      <c r="D12" s="2"/>
      <c r="E12" s="2"/>
      <c r="F12" s="36"/>
      <c r="G12" s="3"/>
    </row>
    <row r="13" spans="1:7" ht="14.25">
      <c r="A13" s="2" t="s">
        <v>54</v>
      </c>
      <c r="B13" s="66">
        <v>821</v>
      </c>
      <c r="C13" s="66">
        <v>457</v>
      </c>
      <c r="D13" s="66">
        <v>814.8</v>
      </c>
      <c r="E13" s="66">
        <v>397</v>
      </c>
      <c r="F13" s="36"/>
      <c r="G13" s="3"/>
    </row>
    <row r="14" spans="1:7" ht="14.25">
      <c r="A14" s="2" t="s">
        <v>55</v>
      </c>
      <c r="B14" s="2">
        <v>251.4</v>
      </c>
      <c r="C14" s="2">
        <v>203.9</v>
      </c>
      <c r="D14" s="2">
        <v>244.4</v>
      </c>
      <c r="E14" s="64">
        <v>138.3</v>
      </c>
      <c r="F14" s="36"/>
      <c r="G14" s="3"/>
    </row>
    <row r="15" spans="1:7" ht="14.25">
      <c r="A15" s="2" t="s">
        <v>56</v>
      </c>
      <c r="B15" s="64">
        <v>569.6</v>
      </c>
      <c r="C15" s="64">
        <v>253.1</v>
      </c>
      <c r="D15" s="64">
        <v>570.4</v>
      </c>
      <c r="E15" s="64">
        <v>258.7</v>
      </c>
      <c r="F15" s="36"/>
      <c r="G15" s="3"/>
    </row>
    <row r="16" spans="1:7" ht="14.25">
      <c r="A16" s="2" t="s">
        <v>57</v>
      </c>
      <c r="B16" s="66">
        <v>5109.7</v>
      </c>
      <c r="C16" s="66">
        <v>5566.8</v>
      </c>
      <c r="D16" s="66">
        <v>6381.6</v>
      </c>
      <c r="E16" s="66">
        <v>5587.5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58</v>
      </c>
      <c r="B18" s="64">
        <v>12.7</v>
      </c>
      <c r="C18" s="64">
        <v>50.6</v>
      </c>
      <c r="D18" s="64">
        <v>118.5</v>
      </c>
      <c r="E18" s="64">
        <v>57.9</v>
      </c>
      <c r="F18" s="36"/>
      <c r="G18" s="3"/>
    </row>
    <row r="19" spans="1:7" ht="14.25">
      <c r="A19" s="2" t="s">
        <v>57</v>
      </c>
      <c r="B19" s="2">
        <v>596.6</v>
      </c>
      <c r="C19" s="2">
        <v>647.2</v>
      </c>
      <c r="D19" s="2">
        <v>765.7</v>
      </c>
      <c r="E19" s="66">
        <v>750.3</v>
      </c>
      <c r="F19" s="36"/>
      <c r="G19" s="3"/>
    </row>
    <row r="20" spans="1:7" ht="14.25">
      <c r="A20" s="2" t="s">
        <v>59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4.25">
      <c r="A21" s="47" t="s">
        <v>57</v>
      </c>
      <c r="B21" s="69">
        <v>2.2</v>
      </c>
      <c r="C21" s="69">
        <v>2.2</v>
      </c>
      <c r="D21" s="69">
        <v>2.2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203</v>
      </c>
      <c r="B23" s="121"/>
      <c r="C23" s="121"/>
      <c r="D23" s="2"/>
      <c r="E23" s="121"/>
      <c r="F23" s="36"/>
      <c r="G23" s="3"/>
    </row>
    <row r="24" spans="1:7" ht="6.75" customHeight="1">
      <c r="A24" s="2"/>
      <c r="B24" s="121"/>
      <c r="C24" s="121"/>
      <c r="D24" s="2"/>
      <c r="E24" s="2"/>
      <c r="F24" s="36"/>
      <c r="G24" s="17"/>
    </row>
    <row r="25" spans="1:7" ht="13.5" customHeight="1">
      <c r="A25" s="2" t="s">
        <v>190</v>
      </c>
      <c r="B25" s="121"/>
      <c r="C25" s="121"/>
      <c r="D25" s="2"/>
      <c r="E25" s="121"/>
      <c r="F25" s="36"/>
      <c r="G25" s="3"/>
    </row>
    <row r="26" spans="1:7" ht="13.5" customHeight="1">
      <c r="A26" s="74" t="s">
        <v>211</v>
      </c>
      <c r="B26" s="74"/>
      <c r="C26" s="74"/>
      <c r="D26" s="74"/>
      <c r="E26" s="74"/>
      <c r="F26" s="36"/>
      <c r="G26" s="3"/>
    </row>
    <row r="27" spans="1:7" ht="6.75" customHeight="1">
      <c r="A27" s="121"/>
      <c r="B27" s="121"/>
      <c r="C27" s="121"/>
      <c r="D27" s="2"/>
      <c r="E27" s="121"/>
      <c r="F27" s="36"/>
      <c r="G27" s="3"/>
    </row>
    <row r="28" spans="1:6" ht="13.5" customHeight="1">
      <c r="A28" s="2" t="s">
        <v>237</v>
      </c>
      <c r="B28" s="121"/>
      <c r="C28" s="121"/>
      <c r="D28" s="2"/>
      <c r="E28" s="121"/>
      <c r="F28" s="34"/>
    </row>
    <row r="29" spans="1:6" ht="14.25">
      <c r="A29" s="4"/>
      <c r="B29" s="127"/>
      <c r="C29" s="127"/>
      <c r="D29" s="127"/>
      <c r="E29" s="127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8"/>
      <c r="B43" s="128"/>
      <c r="C43" s="128"/>
      <c r="D43" s="128"/>
      <c r="E43" s="128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197</v>
      </c>
      <c r="B1" s="2"/>
      <c r="C1" s="2"/>
      <c r="D1" s="2"/>
      <c r="E1" s="2"/>
      <c r="F1" s="36"/>
    </row>
    <row r="2" spans="1:6" ht="14.25">
      <c r="A2" s="45"/>
      <c r="B2" s="46" t="s">
        <v>225</v>
      </c>
      <c r="C2" s="46" t="s">
        <v>226</v>
      </c>
      <c r="D2" s="46" t="s">
        <v>227</v>
      </c>
      <c r="E2" s="46" t="s">
        <v>227</v>
      </c>
      <c r="F2" s="36"/>
    </row>
    <row r="3" spans="1:6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29" t="s">
        <v>46</v>
      </c>
      <c r="C5" s="129"/>
      <c r="D5" s="129"/>
      <c r="E5" s="129"/>
      <c r="F5" s="19"/>
    </row>
    <row r="6" spans="1:6" ht="14.25">
      <c r="A6" s="2" t="s">
        <v>47</v>
      </c>
      <c r="B6" s="76"/>
      <c r="C6" s="76"/>
      <c r="D6" s="76"/>
      <c r="E6" s="76"/>
      <c r="F6" s="19"/>
    </row>
    <row r="7" spans="1:6" ht="14.25">
      <c r="A7" s="2" t="s">
        <v>60</v>
      </c>
      <c r="B7" s="56">
        <v>204</v>
      </c>
      <c r="C7" s="56">
        <v>220</v>
      </c>
      <c r="D7" s="56">
        <v>207</v>
      </c>
      <c r="E7" s="2">
        <v>205</v>
      </c>
      <c r="F7" s="19"/>
    </row>
    <row r="8" spans="1:6" ht="14.25">
      <c r="A8" s="2" t="s">
        <v>61</v>
      </c>
      <c r="B8" s="58">
        <v>420</v>
      </c>
      <c r="C8" s="58">
        <v>640</v>
      </c>
      <c r="D8" s="58">
        <v>848</v>
      </c>
      <c r="E8" s="114">
        <v>802</v>
      </c>
      <c r="F8" s="19"/>
    </row>
    <row r="9" spans="1:6" ht="14.25">
      <c r="A9" s="2" t="s">
        <v>62</v>
      </c>
      <c r="B9" s="63">
        <v>9.3</v>
      </c>
      <c r="C9" s="63">
        <v>10.5</v>
      </c>
      <c r="D9" s="63">
        <v>9.4</v>
      </c>
      <c r="E9" s="64">
        <v>9.8</v>
      </c>
      <c r="F9" s="19"/>
    </row>
    <row r="10" spans="1:6" ht="14.25">
      <c r="A10" s="2"/>
      <c r="B10" s="56"/>
      <c r="C10" s="56"/>
      <c r="D10" s="56"/>
      <c r="E10" s="121"/>
      <c r="F10" s="19"/>
    </row>
    <row r="11" spans="1:6" ht="14.25">
      <c r="A11" s="2" t="s">
        <v>63</v>
      </c>
      <c r="B11" s="56">
        <v>203</v>
      </c>
      <c r="C11" s="56">
        <v>219</v>
      </c>
      <c r="D11" s="56">
        <v>206</v>
      </c>
      <c r="E11" s="2">
        <v>204</v>
      </c>
      <c r="F11" s="19"/>
    </row>
    <row r="12" spans="1:6" ht="14.25">
      <c r="A12" s="2" t="s">
        <v>61</v>
      </c>
      <c r="B12" s="58">
        <v>418</v>
      </c>
      <c r="C12" s="58">
        <v>636</v>
      </c>
      <c r="D12" s="58">
        <v>842</v>
      </c>
      <c r="E12" s="58">
        <v>797</v>
      </c>
      <c r="F12" s="19"/>
    </row>
    <row r="13" spans="1:6" ht="14.25">
      <c r="A13" s="2" t="s">
        <v>62</v>
      </c>
      <c r="B13" s="56">
        <v>9.3</v>
      </c>
      <c r="C13" s="56">
        <v>10.4</v>
      </c>
      <c r="D13" s="56">
        <v>9.4</v>
      </c>
      <c r="E13" s="66">
        <v>9.7</v>
      </c>
      <c r="F13" s="19"/>
    </row>
    <row r="14" spans="1:6" ht="14.25">
      <c r="A14" s="2"/>
      <c r="B14" s="121"/>
      <c r="C14" s="121"/>
      <c r="D14" s="121"/>
      <c r="E14" s="2"/>
      <c r="F14" s="36"/>
    </row>
    <row r="15" spans="1:6" ht="14.25">
      <c r="A15" s="2" t="s">
        <v>64</v>
      </c>
      <c r="B15" s="58">
        <v>770</v>
      </c>
      <c r="C15" s="58">
        <v>469</v>
      </c>
      <c r="D15" s="58">
        <v>390</v>
      </c>
      <c r="E15" s="58">
        <v>1061</v>
      </c>
      <c r="F15" s="38"/>
    </row>
    <row r="16" spans="1:6" ht="14.25">
      <c r="A16" s="2" t="s">
        <v>61</v>
      </c>
      <c r="B16" s="58">
        <v>1690</v>
      </c>
      <c r="C16" s="58">
        <v>2159</v>
      </c>
      <c r="D16" s="58">
        <v>2549</v>
      </c>
      <c r="E16" s="58">
        <v>4441</v>
      </c>
      <c r="F16" s="38"/>
    </row>
    <row r="17" spans="1:6" ht="14.25">
      <c r="A17" s="2" t="s">
        <v>65</v>
      </c>
      <c r="B17" s="58">
        <v>62</v>
      </c>
      <c r="C17" s="58">
        <v>124</v>
      </c>
      <c r="D17" s="58">
        <v>75</v>
      </c>
      <c r="E17" s="58">
        <v>101</v>
      </c>
      <c r="F17" s="39"/>
    </row>
    <row r="18" spans="1:6" ht="14.25">
      <c r="A18" s="2" t="s">
        <v>61</v>
      </c>
      <c r="B18" s="58">
        <v>764</v>
      </c>
      <c r="C18" s="58">
        <v>888</v>
      </c>
      <c r="D18" s="58">
        <v>963</v>
      </c>
      <c r="E18" s="58">
        <v>700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66</v>
      </c>
      <c r="B20" s="63">
        <v>26.7</v>
      </c>
      <c r="C20" s="63">
        <v>31.2</v>
      </c>
      <c r="D20" s="63">
        <v>28</v>
      </c>
      <c r="E20" s="63">
        <v>103</v>
      </c>
      <c r="F20" s="39"/>
    </row>
    <row r="21" spans="1:6" ht="14.25">
      <c r="A21" s="2" t="s">
        <v>61</v>
      </c>
      <c r="B21" s="63">
        <v>60.6</v>
      </c>
      <c r="C21" s="63">
        <v>91.8</v>
      </c>
      <c r="D21" s="63">
        <v>119.8</v>
      </c>
      <c r="E21" s="56">
        <v>276.7</v>
      </c>
      <c r="F21" s="39"/>
    </row>
    <row r="22" spans="1:6" ht="14.25">
      <c r="A22" s="2" t="s">
        <v>65</v>
      </c>
      <c r="B22" s="63">
        <v>0</v>
      </c>
      <c r="C22" s="63">
        <v>1.9</v>
      </c>
      <c r="D22" s="63">
        <v>2</v>
      </c>
      <c r="E22" s="63">
        <v>0</v>
      </c>
      <c r="F22" s="39"/>
    </row>
    <row r="23" spans="1:6" ht="14.25">
      <c r="A23" s="2" t="s">
        <v>61</v>
      </c>
      <c r="B23" s="63">
        <v>0</v>
      </c>
      <c r="C23" s="63">
        <v>1.9</v>
      </c>
      <c r="D23" s="63">
        <v>3.8</v>
      </c>
      <c r="E23" s="63">
        <v>0.7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1" t="s">
        <v>52</v>
      </c>
      <c r="C25" s="131"/>
      <c r="D25" s="131"/>
      <c r="E25" s="131"/>
      <c r="F25" s="4"/>
    </row>
    <row r="26" spans="1:6" ht="14.25">
      <c r="A26" s="2" t="s">
        <v>53</v>
      </c>
      <c r="B26" s="2"/>
      <c r="C26" s="2"/>
      <c r="D26" s="2"/>
      <c r="E26" s="2"/>
      <c r="F26" s="36"/>
    </row>
    <row r="27" spans="1:6" ht="14.25">
      <c r="A27" s="2" t="s">
        <v>68</v>
      </c>
      <c r="B27" s="20">
        <v>1182.2</v>
      </c>
      <c r="C27" s="20">
        <v>506.3</v>
      </c>
      <c r="D27" s="20">
        <v>294.5</v>
      </c>
      <c r="E27" s="20">
        <v>399</v>
      </c>
      <c r="F27" s="36"/>
    </row>
    <row r="28" spans="1:6" ht="14.25">
      <c r="A28" s="2" t="s">
        <v>67</v>
      </c>
      <c r="B28" s="20">
        <v>6528.1</v>
      </c>
      <c r="C28" s="20">
        <v>7034.4</v>
      </c>
      <c r="D28" s="20">
        <v>7328.9</v>
      </c>
      <c r="E28" s="20">
        <v>4000.3</v>
      </c>
      <c r="F28" s="36"/>
    </row>
    <row r="29" spans="1:6" ht="14.25">
      <c r="A29" s="2" t="s">
        <v>69</v>
      </c>
      <c r="B29" s="63">
        <v>71.3</v>
      </c>
      <c r="C29" s="63">
        <v>68.5</v>
      </c>
      <c r="D29" s="63">
        <v>55</v>
      </c>
      <c r="E29" s="63">
        <v>58.4</v>
      </c>
      <c r="F29" s="36"/>
    </row>
    <row r="30" spans="1:6" ht="14.25">
      <c r="A30" s="2" t="s">
        <v>67</v>
      </c>
      <c r="B30" s="63">
        <v>600.7</v>
      </c>
      <c r="C30" s="63">
        <v>669.2</v>
      </c>
      <c r="D30" s="63">
        <v>724.2</v>
      </c>
      <c r="E30" s="63">
        <v>469.9</v>
      </c>
      <c r="F30" s="36"/>
    </row>
    <row r="31" spans="1:6" ht="14.25">
      <c r="A31" s="2" t="s">
        <v>70</v>
      </c>
      <c r="B31" s="63">
        <v>0</v>
      </c>
      <c r="C31" s="63">
        <v>44.7</v>
      </c>
      <c r="D31" s="63">
        <v>0</v>
      </c>
      <c r="E31" s="63">
        <v>59.3</v>
      </c>
      <c r="F31" s="36"/>
    </row>
    <row r="32" spans="1:6" ht="14.25">
      <c r="A32" s="47" t="s">
        <v>67</v>
      </c>
      <c r="B32" s="77">
        <v>491.5</v>
      </c>
      <c r="C32" s="77">
        <v>536.2</v>
      </c>
      <c r="D32" s="77">
        <v>536.2</v>
      </c>
      <c r="E32" s="77">
        <v>243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35</v>
      </c>
      <c r="B34" s="21"/>
      <c r="C34" s="21"/>
      <c r="D34" s="2"/>
      <c r="E34" s="2"/>
      <c r="F34" s="36"/>
    </row>
    <row r="35" spans="1:6" ht="13.5" customHeight="1">
      <c r="A35" s="2" t="s">
        <v>71</v>
      </c>
      <c r="B35" s="121"/>
      <c r="C35" s="121"/>
      <c r="D35" s="121"/>
      <c r="E35" s="121"/>
      <c r="F35" s="40"/>
    </row>
    <row r="36" spans="1:6" ht="6.75" customHeight="1">
      <c r="A36" s="2"/>
      <c r="B36" s="121"/>
      <c r="C36" s="121"/>
      <c r="D36" s="121"/>
      <c r="E36" s="121"/>
      <c r="F36" s="40"/>
    </row>
    <row r="37" spans="1:6" ht="13.5" customHeight="1">
      <c r="A37" s="132" t="s">
        <v>212</v>
      </c>
      <c r="B37" s="132"/>
      <c r="C37" s="132"/>
      <c r="D37" s="132"/>
      <c r="E37" s="132"/>
      <c r="F37" s="36"/>
    </row>
    <row r="38" spans="1:6" ht="13.5" customHeight="1">
      <c r="A38" s="2" t="s">
        <v>213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237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0"/>
      <c r="B48" s="130"/>
      <c r="C48" s="130"/>
      <c r="D48" s="130"/>
      <c r="E48" s="130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198</v>
      </c>
      <c r="B1" s="115"/>
      <c r="C1" s="116"/>
      <c r="D1" s="47"/>
      <c r="E1" s="47"/>
      <c r="F1" s="36"/>
    </row>
    <row r="2" spans="1:6" ht="14.25">
      <c r="A2" s="2"/>
      <c r="B2" s="56" t="s">
        <v>226</v>
      </c>
      <c r="C2" s="56" t="s">
        <v>227</v>
      </c>
      <c r="D2" s="56" t="s">
        <v>228</v>
      </c>
      <c r="E2" s="56" t="s">
        <v>228</v>
      </c>
      <c r="F2" s="36"/>
    </row>
    <row r="3" spans="1:6" ht="14.25">
      <c r="A3" s="52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5" t="s">
        <v>72</v>
      </c>
      <c r="C5" s="125"/>
      <c r="D5" s="125"/>
      <c r="E5" s="125"/>
      <c r="F5" s="36"/>
    </row>
    <row r="6" spans="1:6" ht="14.25">
      <c r="A6" s="2" t="s">
        <v>73</v>
      </c>
      <c r="B6" s="79"/>
      <c r="C6" s="2"/>
      <c r="D6" s="2"/>
      <c r="E6" s="2"/>
      <c r="F6" s="36"/>
    </row>
    <row r="7" spans="1:6" ht="14.25">
      <c r="A7" s="2" t="s">
        <v>74</v>
      </c>
      <c r="B7" s="72">
        <v>92.72</v>
      </c>
      <c r="C7" s="72">
        <v>101.94</v>
      </c>
      <c r="D7" s="72">
        <v>96.16</v>
      </c>
      <c r="E7" s="72">
        <v>60.51</v>
      </c>
      <c r="F7" s="36"/>
    </row>
    <row r="8" spans="1:6" ht="14.25">
      <c r="A8" s="2" t="s">
        <v>75</v>
      </c>
      <c r="B8" s="72">
        <v>105.5</v>
      </c>
      <c r="C8" s="72">
        <v>112.87</v>
      </c>
      <c r="D8" s="72">
        <v>105.14</v>
      </c>
      <c r="E8" s="72">
        <v>70.37</v>
      </c>
      <c r="F8" s="42"/>
    </row>
    <row r="9" spans="1:6" ht="14.25">
      <c r="A9" s="2" t="s">
        <v>76</v>
      </c>
      <c r="B9" s="72">
        <v>186.05</v>
      </c>
      <c r="C9" s="72">
        <v>237.86</v>
      </c>
      <c r="D9" s="72">
        <v>287.73</v>
      </c>
      <c r="E9" s="72">
        <v>112</v>
      </c>
      <c r="F9" s="42"/>
    </row>
    <row r="10" spans="1:6" ht="14.25">
      <c r="A10" s="2" t="s">
        <v>77</v>
      </c>
      <c r="B10" s="121"/>
      <c r="C10" s="121"/>
      <c r="D10" s="121"/>
      <c r="E10" s="2"/>
      <c r="F10" s="42"/>
    </row>
    <row r="11" spans="1:6" ht="14.25">
      <c r="A11" s="2" t="s">
        <v>78</v>
      </c>
      <c r="B11" s="80">
        <v>84.4</v>
      </c>
      <c r="C11" s="80">
        <v>85.9</v>
      </c>
      <c r="D11" s="80" t="s">
        <v>51</v>
      </c>
      <c r="E11" s="80">
        <v>65.7</v>
      </c>
      <c r="F11" s="42"/>
    </row>
    <row r="12" spans="1:6" ht="14.25">
      <c r="A12" s="79"/>
      <c r="B12" s="121"/>
      <c r="C12" s="121"/>
      <c r="D12" s="121"/>
      <c r="E12" s="2"/>
      <c r="F12" s="4"/>
    </row>
    <row r="13" spans="1:6" ht="14.25">
      <c r="A13" s="2" t="s">
        <v>79</v>
      </c>
      <c r="B13" s="121"/>
      <c r="C13" s="121"/>
      <c r="D13" s="121"/>
      <c r="E13" s="2"/>
      <c r="F13" s="4"/>
    </row>
    <row r="14" spans="1:6" ht="14.25">
      <c r="A14" s="2" t="s">
        <v>80</v>
      </c>
      <c r="B14" s="2">
        <v>118.09</v>
      </c>
      <c r="C14" s="2">
        <v>127.74</v>
      </c>
      <c r="D14" s="2">
        <v>119.06</v>
      </c>
      <c r="E14" s="72">
        <v>81.01</v>
      </c>
      <c r="F14" s="16"/>
    </row>
    <row r="15" spans="1:6" ht="14.25">
      <c r="A15" s="2" t="s">
        <v>81</v>
      </c>
      <c r="B15" s="72">
        <v>122.5</v>
      </c>
      <c r="C15" s="72">
        <v>132.31</v>
      </c>
      <c r="D15" s="72">
        <v>122.56</v>
      </c>
      <c r="E15" s="72">
        <v>84</v>
      </c>
      <c r="F15" s="16"/>
    </row>
    <row r="16" spans="1:6" ht="14.25">
      <c r="A16" s="2" t="s">
        <v>82</v>
      </c>
      <c r="B16" s="72">
        <v>122</v>
      </c>
      <c r="C16" s="72">
        <v>131.81</v>
      </c>
      <c r="D16" s="72">
        <v>122.06</v>
      </c>
      <c r="E16" s="72">
        <v>83.5</v>
      </c>
      <c r="F16" s="42"/>
    </row>
    <row r="17" spans="1:6" ht="14.25">
      <c r="A17" s="2" t="s">
        <v>83</v>
      </c>
      <c r="B17" s="80" t="s">
        <v>84</v>
      </c>
      <c r="C17" s="80" t="s">
        <v>84</v>
      </c>
      <c r="D17" s="80" t="s">
        <v>84</v>
      </c>
      <c r="E17" s="80" t="s">
        <v>84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5" t="s">
        <v>85</v>
      </c>
      <c r="C19" s="125"/>
      <c r="D19" s="125"/>
      <c r="E19" s="125"/>
      <c r="F19" s="4"/>
    </row>
    <row r="20" spans="1:6" ht="14.25">
      <c r="A20" s="2" t="s">
        <v>86</v>
      </c>
      <c r="B20" s="2"/>
      <c r="C20" s="2"/>
      <c r="D20" s="2"/>
      <c r="E20" s="2"/>
      <c r="F20" s="4"/>
    </row>
    <row r="21" spans="1:6" ht="14.25">
      <c r="A21" s="2" t="s">
        <v>87</v>
      </c>
      <c r="B21" s="80" t="s">
        <v>84</v>
      </c>
      <c r="C21" s="80" t="s">
        <v>84</v>
      </c>
      <c r="D21" s="80" t="s">
        <v>84</v>
      </c>
      <c r="E21" s="80" t="s">
        <v>84</v>
      </c>
      <c r="F21" s="36"/>
    </row>
    <row r="22" spans="1:6" ht="14.25">
      <c r="A22" s="2" t="s">
        <v>88</v>
      </c>
      <c r="B22" s="80" t="s">
        <v>84</v>
      </c>
      <c r="C22" s="80">
        <v>3.14</v>
      </c>
      <c r="D22" s="80" t="s">
        <v>84</v>
      </c>
      <c r="E22" s="80" t="s">
        <v>84</v>
      </c>
      <c r="F22" s="36"/>
    </row>
    <row r="23" spans="1:6" ht="14.25">
      <c r="A23" s="2" t="s">
        <v>89</v>
      </c>
      <c r="B23" s="80" t="s">
        <v>84</v>
      </c>
      <c r="C23" s="80" t="s">
        <v>84</v>
      </c>
      <c r="D23" s="80" t="s">
        <v>84</v>
      </c>
      <c r="E23" s="80" t="s">
        <v>84</v>
      </c>
      <c r="F23" s="36"/>
    </row>
    <row r="24" spans="1:6" ht="14.25">
      <c r="A24" s="2" t="s">
        <v>90</v>
      </c>
      <c r="B24" s="80" t="s">
        <v>84</v>
      </c>
      <c r="C24" s="80" t="s">
        <v>84</v>
      </c>
      <c r="D24" s="80" t="s">
        <v>84</v>
      </c>
      <c r="E24" s="80" t="s">
        <v>84</v>
      </c>
      <c r="F24" s="36"/>
    </row>
    <row r="25" spans="1:6" ht="14.25">
      <c r="A25" s="2" t="s">
        <v>91</v>
      </c>
      <c r="B25" s="80" t="s">
        <v>84</v>
      </c>
      <c r="C25" s="80" t="s">
        <v>84</v>
      </c>
      <c r="D25" s="80" t="s">
        <v>84</v>
      </c>
      <c r="E25" s="80" t="s">
        <v>84</v>
      </c>
      <c r="F25" s="36"/>
    </row>
    <row r="26" spans="1:6" ht="14.25">
      <c r="A26" s="47" t="s">
        <v>92</v>
      </c>
      <c r="B26" s="82">
        <v>4.32</v>
      </c>
      <c r="C26" s="82">
        <v>4.48</v>
      </c>
      <c r="D26" s="82">
        <v>4.42</v>
      </c>
      <c r="E26" s="82">
        <v>4.19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231</v>
      </c>
      <c r="B28" s="84"/>
      <c r="C28" s="80"/>
      <c r="D28" s="2"/>
      <c r="E28" s="85"/>
      <c r="F28" s="36"/>
    </row>
    <row r="29" spans="1:6" ht="13.5" customHeight="1">
      <c r="A29" s="2" t="s">
        <v>232</v>
      </c>
      <c r="B29" s="84"/>
      <c r="C29" s="121"/>
      <c r="D29" s="121"/>
      <c r="E29" s="121"/>
      <c r="F29" s="36"/>
    </row>
    <row r="30" spans="1:6" ht="6.75" customHeight="1">
      <c r="A30" s="2"/>
      <c r="B30" s="84"/>
      <c r="C30" s="121"/>
      <c r="D30" s="121"/>
      <c r="E30" s="121"/>
      <c r="F30" s="36"/>
    </row>
    <row r="31" spans="1:6" ht="13.5" customHeight="1">
      <c r="A31" s="2" t="s">
        <v>191</v>
      </c>
      <c r="B31" s="122"/>
      <c r="C31" s="121"/>
      <c r="D31" s="121"/>
      <c r="E31" s="121"/>
      <c r="F31" s="36"/>
    </row>
    <row r="32" spans="1:6" ht="6.75" customHeight="1">
      <c r="A32" s="2"/>
      <c r="B32" s="122"/>
      <c r="C32" s="121"/>
      <c r="D32" s="121"/>
      <c r="E32" s="121"/>
      <c r="F32" s="36"/>
    </row>
    <row r="33" spans="1:6" ht="13.5" customHeight="1">
      <c r="A33" s="2" t="s">
        <v>237</v>
      </c>
      <c r="B33" s="122"/>
      <c r="C33" s="121"/>
      <c r="D33" s="121"/>
      <c r="E33" s="121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199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225</v>
      </c>
      <c r="C2" s="68" t="s">
        <v>226</v>
      </c>
      <c r="D2" s="68" t="s">
        <v>227</v>
      </c>
      <c r="E2" s="68" t="s">
        <v>227</v>
      </c>
      <c r="F2" s="11"/>
      <c r="G2" s="10"/>
    </row>
    <row r="3" spans="1:7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3" t="s">
        <v>52</v>
      </c>
      <c r="C5" s="133"/>
      <c r="D5" s="133"/>
      <c r="E5" s="133"/>
      <c r="F5" s="44"/>
      <c r="G5" s="10"/>
    </row>
    <row r="6" spans="1:7" ht="7.5" customHeight="1">
      <c r="A6" s="2"/>
      <c r="B6" s="60"/>
      <c r="C6" s="13"/>
      <c r="D6" s="117"/>
      <c r="E6" s="117"/>
      <c r="F6" s="13"/>
      <c r="G6" s="10"/>
    </row>
    <row r="7" spans="1:7" ht="14.25">
      <c r="A7" s="2" t="s">
        <v>93</v>
      </c>
      <c r="B7" s="58">
        <f>SUM(B8:B12)</f>
        <v>286554</v>
      </c>
      <c r="C7" s="58">
        <f>SUM(C8:C12)</f>
        <v>302444.89999999997</v>
      </c>
      <c r="D7" s="58">
        <f>SUM(D8:D12)</f>
        <v>317535.6</v>
      </c>
      <c r="E7" s="58">
        <f>SUM(E8:E12)</f>
        <v>323989.2</v>
      </c>
      <c r="F7" s="5"/>
      <c r="G7" s="10"/>
    </row>
    <row r="8" spans="1:7" ht="14.25">
      <c r="A8" s="2" t="s">
        <v>94</v>
      </c>
      <c r="B8" s="58">
        <v>62672.8</v>
      </c>
      <c r="C8" s="58">
        <v>66950.2</v>
      </c>
      <c r="D8" s="58">
        <v>69609.4</v>
      </c>
      <c r="E8" s="58">
        <v>77214</v>
      </c>
      <c r="F8" s="5"/>
      <c r="G8" s="10"/>
    </row>
    <row r="9" spans="1:7" ht="14.25">
      <c r="A9" s="2" t="s">
        <v>95</v>
      </c>
      <c r="B9" s="58">
        <v>20532</v>
      </c>
      <c r="C9" s="58">
        <v>22689.6</v>
      </c>
      <c r="D9" s="58">
        <v>25852.3</v>
      </c>
      <c r="E9" s="58">
        <v>24930.2</v>
      </c>
      <c r="F9" s="5"/>
      <c r="G9" s="10"/>
    </row>
    <row r="10" spans="1:7" ht="14.25">
      <c r="A10" s="2" t="s">
        <v>96</v>
      </c>
      <c r="B10" s="58">
        <v>4618.5</v>
      </c>
      <c r="C10" s="58">
        <v>4721.9</v>
      </c>
      <c r="D10" s="58">
        <v>4819.4</v>
      </c>
      <c r="E10" s="58">
        <v>4852.4</v>
      </c>
      <c r="F10" s="5"/>
      <c r="G10" s="10"/>
    </row>
    <row r="11" spans="1:7" ht="14.25">
      <c r="A11" s="2" t="s">
        <v>97</v>
      </c>
      <c r="B11" s="58">
        <v>523.9</v>
      </c>
      <c r="C11" s="58">
        <v>504.4</v>
      </c>
      <c r="D11" s="58">
        <v>602.8</v>
      </c>
      <c r="E11" s="58">
        <v>571</v>
      </c>
      <c r="F11" s="5"/>
      <c r="G11" s="10"/>
    </row>
    <row r="12" spans="1:7" ht="14.25">
      <c r="A12" s="2" t="s">
        <v>98</v>
      </c>
      <c r="B12" s="58">
        <v>198206.8</v>
      </c>
      <c r="C12" s="58">
        <v>207578.8</v>
      </c>
      <c r="D12" s="58">
        <v>216651.7</v>
      </c>
      <c r="E12" s="58">
        <v>216421.6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99</v>
      </c>
      <c r="B14" s="58">
        <f>SUM(B15:B19)</f>
        <v>1320027.4</v>
      </c>
      <c r="C14" s="58">
        <f>SUM(C15:C19)</f>
        <v>1321657.9</v>
      </c>
      <c r="D14" s="58">
        <f>SUM(D15:D19)</f>
        <v>1172670</v>
      </c>
      <c r="E14" s="58">
        <f>SUM(E15:E19)</f>
        <v>968625.6</v>
      </c>
      <c r="F14" s="5"/>
      <c r="G14" s="10"/>
    </row>
    <row r="15" spans="1:7" ht="14.25">
      <c r="A15" s="2" t="s">
        <v>94</v>
      </c>
      <c r="B15" s="58">
        <v>662183.4</v>
      </c>
      <c r="C15" s="58">
        <v>676837.3</v>
      </c>
      <c r="D15" s="58">
        <v>611391.6</v>
      </c>
      <c r="E15" s="58">
        <v>492141.9</v>
      </c>
      <c r="F15" s="5"/>
      <c r="G15" s="10"/>
    </row>
    <row r="16" spans="1:7" ht="14.25">
      <c r="A16" s="2" t="s">
        <v>95</v>
      </c>
      <c r="B16" s="58">
        <v>8903.1</v>
      </c>
      <c r="C16" s="58">
        <v>9326</v>
      </c>
      <c r="D16" s="58">
        <v>8400.4</v>
      </c>
      <c r="E16" s="58">
        <v>5890.7</v>
      </c>
      <c r="F16" s="5"/>
      <c r="G16" s="10"/>
    </row>
    <row r="17" spans="1:7" ht="14.25">
      <c r="A17" s="2" t="s">
        <v>96</v>
      </c>
      <c r="B17" s="58">
        <v>33352</v>
      </c>
      <c r="C17" s="58">
        <v>32584.1</v>
      </c>
      <c r="D17" s="58">
        <v>24791.4</v>
      </c>
      <c r="E17" s="58">
        <v>18742.1</v>
      </c>
      <c r="F17" s="5"/>
      <c r="G17" s="10"/>
    </row>
    <row r="18" spans="1:7" ht="14.25">
      <c r="A18" s="2" t="s">
        <v>97</v>
      </c>
      <c r="B18" s="58">
        <v>12301</v>
      </c>
      <c r="C18" s="58">
        <v>12664</v>
      </c>
      <c r="D18" s="58">
        <v>12116.7</v>
      </c>
      <c r="E18" s="58">
        <v>10933.5</v>
      </c>
      <c r="F18" s="5"/>
      <c r="G18" s="10"/>
    </row>
    <row r="19" spans="1:7" ht="14.25">
      <c r="A19" s="2" t="s">
        <v>98</v>
      </c>
      <c r="B19" s="58">
        <v>603287.9</v>
      </c>
      <c r="C19" s="58">
        <v>590246.5</v>
      </c>
      <c r="D19" s="58">
        <v>515969.9</v>
      </c>
      <c r="E19" s="58">
        <v>440917.4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100</v>
      </c>
      <c r="B21" s="58">
        <f>SUM(B22:B26)</f>
        <v>436216.30000000005</v>
      </c>
      <c r="C21" s="58">
        <f>SUM(C22:C26)</f>
        <v>470577</v>
      </c>
      <c r="D21" s="58">
        <f>SUM(D22:D26)</f>
        <v>479231.6</v>
      </c>
      <c r="E21" s="58">
        <f>SUM(E22:E26)</f>
        <v>454713.8</v>
      </c>
      <c r="F21" s="5"/>
      <c r="G21" s="10"/>
    </row>
    <row r="22" spans="1:7" ht="14.25">
      <c r="A22" s="2" t="s">
        <v>94</v>
      </c>
      <c r="B22" s="58">
        <v>181549.4</v>
      </c>
      <c r="C22" s="58">
        <v>204277</v>
      </c>
      <c r="D22" s="58">
        <v>205053.9</v>
      </c>
      <c r="E22" s="58">
        <v>198075.9</v>
      </c>
      <c r="F22" s="5"/>
      <c r="G22" s="10"/>
    </row>
    <row r="23" spans="1:7" ht="14.25">
      <c r="A23" s="2" t="s">
        <v>95</v>
      </c>
      <c r="B23" s="58">
        <v>3291.7</v>
      </c>
      <c r="C23" s="58">
        <v>3037.2</v>
      </c>
      <c r="D23" s="58">
        <v>4239.9</v>
      </c>
      <c r="E23" s="58">
        <v>3468.8</v>
      </c>
      <c r="F23" s="5"/>
      <c r="G23" s="10"/>
    </row>
    <row r="24" spans="1:7" ht="14.25">
      <c r="A24" s="2" t="s">
        <v>96</v>
      </c>
      <c r="B24" s="58">
        <v>899.1</v>
      </c>
      <c r="C24" s="58">
        <v>876.4</v>
      </c>
      <c r="D24" s="58">
        <v>731.8</v>
      </c>
      <c r="E24" s="58">
        <v>835.1</v>
      </c>
      <c r="F24" s="5"/>
      <c r="G24" s="10"/>
    </row>
    <row r="25" spans="1:7" ht="14.25">
      <c r="A25" s="2" t="s">
        <v>97</v>
      </c>
      <c r="B25" s="58">
        <v>454.9</v>
      </c>
      <c r="C25" s="58">
        <v>492.4</v>
      </c>
      <c r="D25" s="58">
        <v>609.6</v>
      </c>
      <c r="E25" s="58">
        <v>581.2</v>
      </c>
      <c r="F25" s="5"/>
      <c r="G25" s="10"/>
    </row>
    <row r="26" spans="1:7" ht="14.25">
      <c r="A26" s="2" t="s">
        <v>98</v>
      </c>
      <c r="B26" s="58">
        <v>250021.2</v>
      </c>
      <c r="C26" s="58">
        <v>261894</v>
      </c>
      <c r="D26" s="58">
        <v>268596.4</v>
      </c>
      <c r="E26" s="58">
        <v>251752.8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101</v>
      </c>
      <c r="B28" s="58">
        <f>SUM(B29:B33)</f>
        <v>129580.5</v>
      </c>
      <c r="C28" s="58">
        <f>SUM(C29:C33)</f>
        <v>133002.40000000002</v>
      </c>
      <c r="D28" s="58">
        <f>SUM(D29:D33)</f>
        <v>125828.5</v>
      </c>
      <c r="E28" s="58">
        <f>SUM(E29:E33)</f>
        <v>142723.7</v>
      </c>
      <c r="F28" s="5"/>
      <c r="G28" s="10"/>
    </row>
    <row r="29" spans="1:7" ht="14.25">
      <c r="A29" s="2" t="s">
        <v>94</v>
      </c>
      <c r="B29" s="58">
        <v>15889.2</v>
      </c>
      <c r="C29" s="58">
        <v>17055.4</v>
      </c>
      <c r="D29" s="58">
        <v>16019.2</v>
      </c>
      <c r="E29" s="58">
        <v>17436.9</v>
      </c>
      <c r="F29" s="5"/>
      <c r="G29" s="10"/>
    </row>
    <row r="30" spans="1:7" ht="14.25">
      <c r="A30" s="2" t="s">
        <v>95</v>
      </c>
      <c r="B30" s="58">
        <v>43604.7</v>
      </c>
      <c r="C30" s="58">
        <v>44188.9</v>
      </c>
      <c r="D30" s="58">
        <v>45910.8</v>
      </c>
      <c r="E30" s="58">
        <v>54337.4</v>
      </c>
      <c r="F30" s="5"/>
      <c r="G30" s="10"/>
    </row>
    <row r="31" spans="1:7" ht="14.25">
      <c r="A31" s="2" t="s">
        <v>96</v>
      </c>
      <c r="B31" s="58">
        <v>9759.3</v>
      </c>
      <c r="C31" s="58">
        <v>12175.8</v>
      </c>
      <c r="D31" s="58">
        <v>10105.1</v>
      </c>
      <c r="E31" s="58">
        <v>9978.6</v>
      </c>
      <c r="F31" s="5"/>
      <c r="G31" s="10"/>
    </row>
    <row r="32" spans="1:7" ht="14.25">
      <c r="A32" s="2" t="s">
        <v>97</v>
      </c>
      <c r="B32" s="58">
        <v>3439.5</v>
      </c>
      <c r="C32" s="58">
        <v>4005.1</v>
      </c>
      <c r="D32" s="58">
        <v>3862.2</v>
      </c>
      <c r="E32" s="58">
        <v>4066</v>
      </c>
      <c r="F32" s="5"/>
      <c r="G32" s="10"/>
    </row>
    <row r="33" spans="1:7" ht="14.25">
      <c r="A33" s="2" t="s">
        <v>98</v>
      </c>
      <c r="B33" s="58">
        <v>56887.8</v>
      </c>
      <c r="C33" s="58">
        <v>55577.2</v>
      </c>
      <c r="D33" s="58">
        <v>49931.2</v>
      </c>
      <c r="E33" s="58">
        <v>56904.8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102</v>
      </c>
      <c r="B35" s="58">
        <f>SUM(B36:B40)</f>
        <v>2196699</v>
      </c>
      <c r="C35" s="58">
        <f>SUM(C36:C40)</f>
        <v>2248021.4</v>
      </c>
      <c r="D35" s="58">
        <f>SUM(D36:D40)</f>
        <v>2113386.8</v>
      </c>
      <c r="E35" s="58">
        <f>SUM(E36:E40)</f>
        <v>1904223.1</v>
      </c>
      <c r="F35" s="5"/>
      <c r="G35" s="10"/>
    </row>
    <row r="36" spans="1:7" ht="14.25">
      <c r="A36" s="2" t="s">
        <v>94</v>
      </c>
      <c r="B36" s="58">
        <v>925473.2</v>
      </c>
      <c r="C36" s="58">
        <v>968396.7</v>
      </c>
      <c r="D36" s="58">
        <v>905158.3</v>
      </c>
      <c r="E36" s="58">
        <v>786826.9</v>
      </c>
      <c r="F36" s="5"/>
      <c r="G36" s="10"/>
    </row>
    <row r="37" spans="1:7" ht="14.25">
      <c r="A37" s="2" t="s">
        <v>95</v>
      </c>
      <c r="B37" s="58">
        <v>77690.7</v>
      </c>
      <c r="C37" s="58">
        <v>80460.6</v>
      </c>
      <c r="D37" s="58">
        <v>85564.9</v>
      </c>
      <c r="E37" s="58">
        <v>89268.8</v>
      </c>
      <c r="F37" s="5"/>
      <c r="G37" s="10"/>
    </row>
    <row r="38" spans="1:7" ht="14.25">
      <c r="A38" s="2" t="s">
        <v>96</v>
      </c>
      <c r="B38" s="58">
        <v>49366</v>
      </c>
      <c r="C38" s="58">
        <v>50987.3</v>
      </c>
      <c r="D38" s="58">
        <v>40871.8</v>
      </c>
      <c r="E38" s="58">
        <v>34763.3</v>
      </c>
      <c r="F38" s="5"/>
      <c r="G38" s="10"/>
    </row>
    <row r="39" spans="1:7" ht="14.25">
      <c r="A39" s="2" t="s">
        <v>97</v>
      </c>
      <c r="B39" s="58">
        <v>16720.9</v>
      </c>
      <c r="C39" s="58">
        <v>17683.4</v>
      </c>
      <c r="D39" s="58">
        <v>17201.1</v>
      </c>
      <c r="E39" s="58">
        <v>16157.7</v>
      </c>
      <c r="F39" s="5"/>
      <c r="G39" s="10"/>
    </row>
    <row r="40" spans="1:7" ht="14.25">
      <c r="A40" s="47" t="s">
        <v>98</v>
      </c>
      <c r="B40" s="87">
        <v>1127448.2</v>
      </c>
      <c r="C40" s="87">
        <v>1130493.4</v>
      </c>
      <c r="D40" s="87">
        <v>1064590.7</v>
      </c>
      <c r="E40" s="87">
        <v>977206.4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204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103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4" t="s">
        <v>104</v>
      </c>
      <c r="B45" s="134"/>
      <c r="C45" s="134"/>
      <c r="D45" s="134"/>
      <c r="E45" s="134"/>
      <c r="F45" s="5"/>
      <c r="G45" s="10"/>
    </row>
    <row r="46" spans="1:7" ht="13.5" customHeight="1">
      <c r="A46" s="88" t="s">
        <v>211</v>
      </c>
      <c r="B46" s="88"/>
      <c r="C46" s="88"/>
      <c r="D46" s="88"/>
      <c r="E46" s="88"/>
      <c r="F46" s="5"/>
      <c r="G46" s="10"/>
    </row>
    <row r="47" spans="1:7" ht="6.75" customHeight="1">
      <c r="A47" s="121"/>
      <c r="B47" s="58"/>
      <c r="C47" s="121"/>
      <c r="D47" s="58"/>
      <c r="E47" s="58"/>
      <c r="F47" s="5"/>
      <c r="G47" s="10"/>
    </row>
    <row r="48" spans="1:6" ht="13.5" customHeight="1">
      <c r="A48" s="2" t="s">
        <v>237</v>
      </c>
      <c r="B48" s="58"/>
      <c r="C48" s="121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200</v>
      </c>
      <c r="B1" s="47"/>
      <c r="C1" s="47"/>
      <c r="D1" s="87"/>
      <c r="E1" s="89"/>
      <c r="F1" s="36"/>
    </row>
    <row r="2" spans="1:6" ht="14.25">
      <c r="A2" s="2"/>
      <c r="B2" s="90" t="s">
        <v>225</v>
      </c>
      <c r="C2" s="90" t="s">
        <v>226</v>
      </c>
      <c r="D2" s="90" t="s">
        <v>227</v>
      </c>
      <c r="E2" s="90" t="s">
        <v>227</v>
      </c>
      <c r="F2" s="36"/>
    </row>
    <row r="3" spans="1:6" ht="14.25">
      <c r="A3" s="52" t="s">
        <v>1</v>
      </c>
      <c r="B3" s="91">
        <v>2021</v>
      </c>
      <c r="C3" s="91">
        <v>2021</v>
      </c>
      <c r="D3" s="91">
        <v>2021</v>
      </c>
      <c r="E3" s="91">
        <v>2020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5" t="s">
        <v>52</v>
      </c>
      <c r="C5" s="125"/>
      <c r="D5" s="125"/>
      <c r="E5" s="125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4.25">
      <c r="A7" s="2" t="s">
        <v>93</v>
      </c>
      <c r="B7" s="58">
        <f>SUM(B8:B12)</f>
        <v>213541.3</v>
      </c>
      <c r="C7" s="58">
        <f>SUM(C8:C12)</f>
        <v>211797.80000000002</v>
      </c>
      <c r="D7" s="58">
        <f>SUM(D8:D12)</f>
        <v>192912.40000000002</v>
      </c>
      <c r="E7" s="58">
        <f>SUM(E8:E12)</f>
        <v>190964.40000000002</v>
      </c>
      <c r="F7" s="5"/>
    </row>
    <row r="8" spans="1:6" ht="14.25">
      <c r="A8" s="2" t="s">
        <v>94</v>
      </c>
      <c r="B8" s="58">
        <v>106553.2</v>
      </c>
      <c r="C8" s="58">
        <v>104630.8</v>
      </c>
      <c r="D8" s="58">
        <v>95365</v>
      </c>
      <c r="E8" s="58">
        <v>93311.7</v>
      </c>
      <c r="F8" s="36"/>
    </row>
    <row r="9" spans="1:6" ht="14.25">
      <c r="A9" s="2" t="s">
        <v>95</v>
      </c>
      <c r="B9" s="58">
        <v>4664</v>
      </c>
      <c r="C9" s="58">
        <v>4465.6</v>
      </c>
      <c r="D9" s="58">
        <v>4587.6</v>
      </c>
      <c r="E9" s="58">
        <v>5126</v>
      </c>
      <c r="F9" s="36"/>
    </row>
    <row r="10" spans="1:6" ht="14.25">
      <c r="A10" s="2" t="s">
        <v>96</v>
      </c>
      <c r="B10" s="58">
        <v>2145.3</v>
      </c>
      <c r="C10" s="58">
        <v>2830.6</v>
      </c>
      <c r="D10" s="58">
        <v>2050.4</v>
      </c>
      <c r="E10" s="58">
        <v>2701.3</v>
      </c>
      <c r="F10" s="36"/>
    </row>
    <row r="11" spans="1:6" ht="14.25">
      <c r="A11" s="2" t="s">
        <v>97</v>
      </c>
      <c r="B11" s="58">
        <v>1108.9</v>
      </c>
      <c r="C11" s="58">
        <v>1118.7</v>
      </c>
      <c r="D11" s="58">
        <v>891.6</v>
      </c>
      <c r="E11" s="58">
        <v>899.1</v>
      </c>
      <c r="F11" s="36"/>
    </row>
    <row r="12" spans="1:6" ht="14.25">
      <c r="A12" s="2" t="s">
        <v>98</v>
      </c>
      <c r="B12" s="58">
        <v>99069.9</v>
      </c>
      <c r="C12" s="58">
        <v>98752.1</v>
      </c>
      <c r="D12" s="58">
        <v>90017.8</v>
      </c>
      <c r="E12" s="58">
        <v>88926.3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99</v>
      </c>
      <c r="B14" s="58">
        <f>SUM(B15:B19)</f>
        <v>30887.581</v>
      </c>
      <c r="C14" s="58">
        <f>SUM(C15:C19)</f>
        <v>32150.4</v>
      </c>
      <c r="D14" s="58">
        <f>SUM(D15:D19)</f>
        <v>28874.4</v>
      </c>
      <c r="E14" s="58">
        <f>SUM(E15:E19)</f>
        <v>28393.300000000003</v>
      </c>
      <c r="F14" s="29"/>
    </row>
    <row r="15" spans="1:6" ht="14.25">
      <c r="A15" s="2" t="s">
        <v>94</v>
      </c>
      <c r="B15" s="58">
        <v>12629.6</v>
      </c>
      <c r="C15" s="58">
        <v>13240.9</v>
      </c>
      <c r="D15" s="58">
        <v>12011.4</v>
      </c>
      <c r="E15" s="58">
        <v>11538</v>
      </c>
      <c r="F15" s="36"/>
    </row>
    <row r="16" spans="1:6" ht="14.25">
      <c r="A16" s="2" t="s">
        <v>95</v>
      </c>
      <c r="B16" s="58">
        <v>729.881</v>
      </c>
      <c r="C16" s="58">
        <v>605</v>
      </c>
      <c r="D16" s="58">
        <v>599</v>
      </c>
      <c r="E16" s="58">
        <v>770.7</v>
      </c>
      <c r="F16" s="36"/>
    </row>
    <row r="17" spans="1:6" ht="14.25">
      <c r="A17" s="2" t="s">
        <v>96</v>
      </c>
      <c r="B17" s="58">
        <v>3642.3</v>
      </c>
      <c r="C17" s="58">
        <v>3779.1</v>
      </c>
      <c r="D17" s="58">
        <v>3177.6</v>
      </c>
      <c r="E17" s="58">
        <v>2657.4</v>
      </c>
      <c r="F17" s="36"/>
    </row>
    <row r="18" spans="1:6" ht="14.25">
      <c r="A18" s="2" t="s">
        <v>97</v>
      </c>
      <c r="B18" s="58">
        <v>3298.7</v>
      </c>
      <c r="C18" s="58">
        <v>3286.3</v>
      </c>
      <c r="D18" s="58">
        <v>2937</v>
      </c>
      <c r="E18" s="58">
        <v>2522.8</v>
      </c>
      <c r="F18" s="36"/>
    </row>
    <row r="19" spans="1:6" ht="14.25">
      <c r="A19" s="2" t="s">
        <v>98</v>
      </c>
      <c r="B19" s="58">
        <v>10587.1</v>
      </c>
      <c r="C19" s="58">
        <v>11239.1</v>
      </c>
      <c r="D19" s="58">
        <v>10149.4</v>
      </c>
      <c r="E19" s="58">
        <v>10904.4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100</v>
      </c>
      <c r="B21" s="58">
        <f>SUM(B22:B26)</f>
        <v>5173.099999999999</v>
      </c>
      <c r="C21" s="58">
        <f>SUM(C22:C26)</f>
        <v>5313.9</v>
      </c>
      <c r="D21" s="58">
        <f>SUM(D22:D26)</f>
        <v>5802.200000000001</v>
      </c>
      <c r="E21" s="58">
        <f>SUM(E22:E26)</f>
        <v>5187.4</v>
      </c>
      <c r="F21" s="5"/>
    </row>
    <row r="22" spans="1:6" ht="14.25">
      <c r="A22" s="2" t="s">
        <v>94</v>
      </c>
      <c r="B22" s="58">
        <v>2442.9</v>
      </c>
      <c r="C22" s="58">
        <v>2515.3</v>
      </c>
      <c r="D22" s="58">
        <v>2677.9</v>
      </c>
      <c r="E22" s="58">
        <v>2286.4</v>
      </c>
      <c r="F22" s="36"/>
    </row>
    <row r="23" spans="1:6" ht="14.25">
      <c r="A23" s="2" t="s">
        <v>95</v>
      </c>
      <c r="B23" s="58">
        <v>213.2</v>
      </c>
      <c r="C23" s="58">
        <v>201.1</v>
      </c>
      <c r="D23" s="58">
        <v>230.6</v>
      </c>
      <c r="E23" s="58">
        <v>163.4</v>
      </c>
      <c r="F23" s="36"/>
    </row>
    <row r="24" spans="1:6" ht="14.25">
      <c r="A24" s="2" t="s">
        <v>96</v>
      </c>
      <c r="B24" s="58">
        <v>58.7</v>
      </c>
      <c r="C24" s="58">
        <v>87</v>
      </c>
      <c r="D24" s="58">
        <v>100.4</v>
      </c>
      <c r="E24" s="58">
        <v>105.2</v>
      </c>
      <c r="F24" s="36"/>
    </row>
    <row r="25" spans="1:6" ht="14.25">
      <c r="A25" s="2" t="s">
        <v>97</v>
      </c>
      <c r="B25" s="58">
        <v>136.1</v>
      </c>
      <c r="C25" s="58">
        <v>94.4</v>
      </c>
      <c r="D25" s="58">
        <v>134.5</v>
      </c>
      <c r="E25" s="58">
        <v>77.8</v>
      </c>
      <c r="F25" s="36"/>
    </row>
    <row r="26" spans="1:6" ht="14.25">
      <c r="A26" s="2" t="s">
        <v>98</v>
      </c>
      <c r="B26" s="58">
        <v>2322.2</v>
      </c>
      <c r="C26" s="58">
        <v>2416.1</v>
      </c>
      <c r="D26" s="58">
        <v>2658.8</v>
      </c>
      <c r="E26" s="58">
        <v>2554.6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101</v>
      </c>
      <c r="B28" s="58">
        <f>SUM(B29:B33)</f>
        <v>16676.4</v>
      </c>
      <c r="C28" s="58">
        <f>SUM(C29:C33)</f>
        <v>18253.2</v>
      </c>
      <c r="D28" s="58">
        <f>SUM(D29:D33)</f>
        <v>17923.7</v>
      </c>
      <c r="E28" s="58">
        <f>SUM(E29:E33)</f>
        <v>19864.5</v>
      </c>
      <c r="F28" s="5"/>
    </row>
    <row r="29" spans="1:6" ht="14.25">
      <c r="A29" s="2" t="s">
        <v>94</v>
      </c>
      <c r="B29" s="58">
        <v>1410.6</v>
      </c>
      <c r="C29" s="58">
        <v>1637.1</v>
      </c>
      <c r="D29" s="58">
        <v>1455.7</v>
      </c>
      <c r="E29" s="58">
        <v>1785.5</v>
      </c>
      <c r="F29" s="36"/>
    </row>
    <row r="30" spans="1:6" ht="14.25">
      <c r="A30" s="2" t="s">
        <v>95</v>
      </c>
      <c r="B30" s="58">
        <v>907.7</v>
      </c>
      <c r="C30" s="58">
        <v>1118.4</v>
      </c>
      <c r="D30" s="58">
        <v>918.7</v>
      </c>
      <c r="E30" s="58">
        <v>1111.8</v>
      </c>
      <c r="F30" s="36"/>
    </row>
    <row r="31" spans="1:6" ht="14.25">
      <c r="A31" s="2" t="s">
        <v>96</v>
      </c>
      <c r="B31" s="58">
        <v>1328.6</v>
      </c>
      <c r="C31" s="58">
        <v>1380.3</v>
      </c>
      <c r="D31" s="58">
        <v>1459.3</v>
      </c>
      <c r="E31" s="58">
        <v>1463.7</v>
      </c>
      <c r="F31" s="36"/>
    </row>
    <row r="32" spans="1:6" ht="14.25">
      <c r="A32" s="2" t="s">
        <v>97</v>
      </c>
      <c r="B32" s="58">
        <v>42.4</v>
      </c>
      <c r="C32" s="58">
        <v>41</v>
      </c>
      <c r="D32" s="58">
        <v>25.8</v>
      </c>
      <c r="E32" s="58">
        <v>57.6</v>
      </c>
      <c r="F32" s="36"/>
    </row>
    <row r="33" spans="1:6" ht="14.25">
      <c r="A33" s="2" t="s">
        <v>98</v>
      </c>
      <c r="B33" s="58">
        <v>12987.1</v>
      </c>
      <c r="C33" s="58">
        <v>14076.4</v>
      </c>
      <c r="D33" s="58">
        <v>14064.2</v>
      </c>
      <c r="E33" s="58">
        <v>15445.9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105</v>
      </c>
      <c r="B35" s="58">
        <f>SUM(B36:B40)</f>
        <v>266606.4</v>
      </c>
      <c r="C35" s="58">
        <f>SUM(C36:C40)</f>
        <v>267932.2</v>
      </c>
      <c r="D35" s="58">
        <f>SUM(D36:D40)</f>
        <v>245819.4</v>
      </c>
      <c r="E35" s="58">
        <f>SUM(E36:E40)</f>
        <v>244699.1</v>
      </c>
      <c r="F35" s="36"/>
    </row>
    <row r="36" spans="1:6" ht="14.25">
      <c r="A36" s="2" t="s">
        <v>94</v>
      </c>
      <c r="B36" s="58">
        <v>123151.4</v>
      </c>
      <c r="C36" s="58">
        <v>122180.1</v>
      </c>
      <c r="D36" s="58">
        <v>111619.4</v>
      </c>
      <c r="E36" s="58">
        <v>109019.2</v>
      </c>
      <c r="F36" s="36"/>
    </row>
    <row r="37" spans="1:6" ht="14.25">
      <c r="A37" s="2" t="s">
        <v>95</v>
      </c>
      <c r="B37" s="58">
        <v>6526.7</v>
      </c>
      <c r="C37" s="58">
        <v>6405.1</v>
      </c>
      <c r="D37" s="58">
        <v>6348.2</v>
      </c>
      <c r="E37" s="58">
        <v>7183.4</v>
      </c>
      <c r="F37" s="36"/>
    </row>
    <row r="38" spans="1:6" ht="14.25">
      <c r="A38" s="2" t="s">
        <v>96</v>
      </c>
      <c r="B38" s="58">
        <v>7186.2</v>
      </c>
      <c r="C38" s="58">
        <v>8091.1</v>
      </c>
      <c r="D38" s="58">
        <v>6800.1</v>
      </c>
      <c r="E38" s="58">
        <v>6939.1</v>
      </c>
      <c r="F38" s="36"/>
    </row>
    <row r="39" spans="1:6" ht="14.25">
      <c r="A39" s="2" t="s">
        <v>97</v>
      </c>
      <c r="B39" s="58">
        <v>4586.1</v>
      </c>
      <c r="C39" s="58">
        <v>4540.4</v>
      </c>
      <c r="D39" s="58">
        <v>3988.9</v>
      </c>
      <c r="E39" s="58">
        <v>3557.3</v>
      </c>
      <c r="F39" s="36"/>
    </row>
    <row r="40" spans="1:6" ht="14.25">
      <c r="A40" s="47" t="s">
        <v>98</v>
      </c>
      <c r="B40" s="87">
        <v>125156</v>
      </c>
      <c r="C40" s="87">
        <v>126715.5</v>
      </c>
      <c r="D40" s="87">
        <v>117062.8</v>
      </c>
      <c r="E40" s="87">
        <v>118000.1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204</v>
      </c>
      <c r="B42" s="58"/>
      <c r="C42" s="58"/>
      <c r="D42" s="58"/>
      <c r="E42" s="58"/>
      <c r="F42" s="36"/>
    </row>
    <row r="43" spans="1:6" ht="13.5" customHeight="1">
      <c r="A43" s="2" t="s">
        <v>103</v>
      </c>
      <c r="B43" s="118"/>
      <c r="C43" s="118"/>
      <c r="D43" s="114"/>
      <c r="E43" s="21"/>
      <c r="F43" s="36"/>
    </row>
    <row r="44" spans="1:6" ht="6.75" customHeight="1">
      <c r="A44" s="121"/>
      <c r="B44" s="21"/>
      <c r="C44" s="21"/>
      <c r="D44" s="114"/>
      <c r="E44" s="21"/>
      <c r="F44" s="36"/>
    </row>
    <row r="45" spans="1:6" ht="13.5" customHeight="1">
      <c r="A45" s="135" t="s">
        <v>104</v>
      </c>
      <c r="B45" s="135"/>
      <c r="C45" s="135"/>
      <c r="D45" s="135"/>
      <c r="E45" s="135"/>
      <c r="F45" s="36"/>
    </row>
    <row r="46" spans="1:6" ht="13.5" customHeight="1">
      <c r="A46" s="74" t="s">
        <v>211</v>
      </c>
      <c r="B46" s="74"/>
      <c r="C46" s="74"/>
      <c r="D46" s="74"/>
      <c r="E46" s="74"/>
      <c r="F46" s="36"/>
    </row>
    <row r="47" spans="1:6" ht="6.75" customHeight="1">
      <c r="A47" s="121"/>
      <c r="B47" s="118"/>
      <c r="C47" s="118"/>
      <c r="D47" s="114"/>
      <c r="E47" s="21"/>
      <c r="F47" s="36"/>
    </row>
    <row r="48" spans="1:6" ht="13.5" customHeight="1">
      <c r="A48" s="2" t="s">
        <v>237</v>
      </c>
      <c r="B48" s="121"/>
      <c r="C48" s="121"/>
      <c r="D48" s="58"/>
      <c r="E48" s="121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2" t="s">
        <v>201</v>
      </c>
      <c r="B1" s="93"/>
      <c r="C1" s="58"/>
      <c r="D1" s="93"/>
      <c r="E1" s="93"/>
      <c r="F1" s="5"/>
    </row>
    <row r="2" spans="1:6" ht="14.25">
      <c r="A2" s="93"/>
      <c r="B2" s="46" t="s">
        <v>225</v>
      </c>
      <c r="C2" s="46" t="s">
        <v>226</v>
      </c>
      <c r="D2" s="46" t="s">
        <v>227</v>
      </c>
      <c r="E2" s="46" t="s">
        <v>227</v>
      </c>
      <c r="F2" s="5"/>
    </row>
    <row r="3" spans="1:6" ht="14.25">
      <c r="A3" s="94" t="s">
        <v>106</v>
      </c>
      <c r="B3" s="48">
        <v>2021</v>
      </c>
      <c r="C3" s="48">
        <v>2021</v>
      </c>
      <c r="D3" s="48">
        <v>2021</v>
      </c>
      <c r="E3" s="48">
        <v>2020</v>
      </c>
      <c r="F3" s="5"/>
    </row>
    <row r="4" spans="1:6" ht="8.25" customHeight="1">
      <c r="A4" s="95"/>
      <c r="B4" s="68"/>
      <c r="C4" s="68"/>
      <c r="D4" s="56"/>
      <c r="E4" s="56"/>
      <c r="F4" s="11"/>
    </row>
    <row r="5" spans="1:6" ht="14.25">
      <c r="A5" s="93"/>
      <c r="B5" s="125" t="s">
        <v>107</v>
      </c>
      <c r="C5" s="125"/>
      <c r="D5" s="125"/>
      <c r="E5" s="125"/>
      <c r="F5" s="15"/>
    </row>
    <row r="6" spans="1:6" ht="7.5" customHeight="1">
      <c r="A6" s="93"/>
      <c r="B6" s="59"/>
      <c r="C6" s="96"/>
      <c r="D6" s="55"/>
      <c r="E6" s="55"/>
      <c r="F6" s="15"/>
    </row>
    <row r="7" spans="1:6" ht="14.25">
      <c r="A7" s="93" t="s">
        <v>108</v>
      </c>
      <c r="B7" s="68">
        <v>143003.7</v>
      </c>
      <c r="C7" s="68">
        <v>137422.6</v>
      </c>
      <c r="D7" s="68">
        <v>128377.9</v>
      </c>
      <c r="E7" s="58">
        <v>111626.4</v>
      </c>
      <c r="F7" s="5"/>
    </row>
    <row r="8" spans="1:6" ht="14.25">
      <c r="A8" s="93" t="s">
        <v>109</v>
      </c>
      <c r="B8" s="68">
        <v>2796.7</v>
      </c>
      <c r="C8" s="68">
        <v>3106</v>
      </c>
      <c r="D8" s="68">
        <v>2992.1</v>
      </c>
      <c r="E8" s="58">
        <v>3016.3</v>
      </c>
      <c r="F8" s="5"/>
    </row>
    <row r="9" spans="1:6" ht="14.25">
      <c r="A9" s="93" t="s">
        <v>110</v>
      </c>
      <c r="B9" s="68">
        <v>8339.1</v>
      </c>
      <c r="C9" s="68">
        <v>10398.4</v>
      </c>
      <c r="D9" s="68">
        <v>7656.9</v>
      </c>
      <c r="E9" s="58">
        <v>10044.4</v>
      </c>
      <c r="F9" s="5"/>
    </row>
    <row r="10" spans="1:6" ht="14.25">
      <c r="A10" s="93" t="s">
        <v>111</v>
      </c>
      <c r="B10" s="68">
        <v>16420.1</v>
      </c>
      <c r="C10" s="68">
        <v>13101.9</v>
      </c>
      <c r="D10" s="68">
        <v>12532.5</v>
      </c>
      <c r="E10" s="58">
        <v>10771.4</v>
      </c>
      <c r="F10" s="5"/>
    </row>
    <row r="11" spans="1:6" ht="14.25">
      <c r="A11" s="93" t="s">
        <v>112</v>
      </c>
      <c r="B11" s="68">
        <v>11005.5</v>
      </c>
      <c r="C11" s="68">
        <v>10062.3</v>
      </c>
      <c r="D11" s="68">
        <v>9181.6</v>
      </c>
      <c r="E11" s="58">
        <v>6779.8</v>
      </c>
      <c r="F11" s="5"/>
    </row>
    <row r="12" spans="1:6" ht="14.25">
      <c r="A12" s="93" t="s">
        <v>113</v>
      </c>
      <c r="B12" s="68">
        <v>12482.8</v>
      </c>
      <c r="C12" s="68">
        <v>13166.2</v>
      </c>
      <c r="D12" s="68">
        <v>7354.2</v>
      </c>
      <c r="E12" s="58">
        <v>10225</v>
      </c>
      <c r="F12" s="5"/>
    </row>
    <row r="13" spans="1:6" ht="14.25">
      <c r="A13" s="93" t="s">
        <v>114</v>
      </c>
      <c r="B13" s="68">
        <v>27613.6</v>
      </c>
      <c r="C13" s="68">
        <v>25834.9</v>
      </c>
      <c r="D13" s="68">
        <v>26236.2</v>
      </c>
      <c r="E13" s="58">
        <v>19747.7</v>
      </c>
      <c r="F13" s="5"/>
    </row>
    <row r="14" spans="1:6" ht="14.25">
      <c r="A14" s="93" t="s">
        <v>115</v>
      </c>
      <c r="B14" s="68">
        <v>35674.2</v>
      </c>
      <c r="C14" s="68">
        <v>36348.4</v>
      </c>
      <c r="D14" s="68">
        <v>35872</v>
      </c>
      <c r="E14" s="58">
        <v>29896.7</v>
      </c>
      <c r="F14" s="5"/>
    </row>
    <row r="15" spans="1:6" ht="14.25">
      <c r="A15" s="93" t="s">
        <v>116</v>
      </c>
      <c r="B15" s="68">
        <v>28591.4</v>
      </c>
      <c r="C15" s="68">
        <v>25318.2</v>
      </c>
      <c r="D15" s="68">
        <v>26477.4</v>
      </c>
      <c r="E15" s="58">
        <v>21084.7</v>
      </c>
      <c r="F15" s="5"/>
    </row>
    <row r="16" spans="1:6" ht="14.25">
      <c r="A16" s="93" t="s">
        <v>117</v>
      </c>
      <c r="B16" s="68">
        <v>4606.3</v>
      </c>
      <c r="C16" s="68">
        <v>5395</v>
      </c>
      <c r="D16" s="68">
        <v>4331.2</v>
      </c>
      <c r="E16" s="58">
        <v>3685</v>
      </c>
      <c r="F16" s="5"/>
    </row>
    <row r="17" spans="1:6" ht="14.25">
      <c r="A17" s="93" t="s">
        <v>118</v>
      </c>
      <c r="B17" s="68">
        <v>1909.4</v>
      </c>
      <c r="C17" s="68">
        <v>1766.5</v>
      </c>
      <c r="D17" s="68">
        <v>1813.4</v>
      </c>
      <c r="E17" s="58">
        <v>1251.2</v>
      </c>
      <c r="F17" s="5"/>
    </row>
    <row r="18" spans="1:6" ht="14.25">
      <c r="A18" s="93" t="s">
        <v>119</v>
      </c>
      <c r="B18" s="68">
        <v>2453.4</v>
      </c>
      <c r="C18" s="68">
        <v>3410.1</v>
      </c>
      <c r="D18" s="68">
        <v>2232.2</v>
      </c>
      <c r="E18" s="58">
        <v>2158.8</v>
      </c>
      <c r="F18" s="5"/>
    </row>
    <row r="19" spans="1:6" ht="14.25">
      <c r="A19" s="93" t="s">
        <v>120</v>
      </c>
      <c r="B19" s="68">
        <v>27316.9</v>
      </c>
      <c r="C19" s="68">
        <v>25623.9</v>
      </c>
      <c r="D19" s="68">
        <v>23946.7</v>
      </c>
      <c r="E19" s="58">
        <v>24319.7</v>
      </c>
      <c r="F19" s="5"/>
    </row>
    <row r="20" spans="1:6" ht="14.25">
      <c r="A20" s="93" t="s">
        <v>121</v>
      </c>
      <c r="B20" s="68">
        <v>1416.9</v>
      </c>
      <c r="C20" s="68">
        <v>1298</v>
      </c>
      <c r="D20" s="68">
        <v>1307</v>
      </c>
      <c r="E20" s="58">
        <v>1041.1</v>
      </c>
      <c r="F20" s="5"/>
    </row>
    <row r="21" spans="1:6" ht="14.25">
      <c r="A21" s="93" t="s">
        <v>122</v>
      </c>
      <c r="B21" s="68">
        <v>1677.4</v>
      </c>
      <c r="C21" s="68">
        <v>1989.4</v>
      </c>
      <c r="D21" s="68">
        <v>2136.1</v>
      </c>
      <c r="E21" s="58">
        <v>1647.7</v>
      </c>
      <c r="F21" s="5"/>
    </row>
    <row r="22" spans="1:6" ht="14.25">
      <c r="A22" s="93" t="s">
        <v>123</v>
      </c>
      <c r="B22" s="68">
        <v>3314.4</v>
      </c>
      <c r="C22" s="68">
        <v>2532.1</v>
      </c>
      <c r="D22" s="68">
        <v>2735.2</v>
      </c>
      <c r="E22" s="58">
        <v>2930.7</v>
      </c>
      <c r="F22" s="5"/>
    </row>
    <row r="23" spans="1:6" ht="14.25">
      <c r="A23" s="93" t="s">
        <v>124</v>
      </c>
      <c r="B23" s="68">
        <v>18599.5</v>
      </c>
      <c r="C23" s="68">
        <v>17382.1</v>
      </c>
      <c r="D23" s="68">
        <v>14866.1</v>
      </c>
      <c r="E23" s="58">
        <v>16142</v>
      </c>
      <c r="F23" s="5"/>
    </row>
    <row r="24" spans="1:6" ht="14.25">
      <c r="A24" s="93" t="s">
        <v>125</v>
      </c>
      <c r="B24" s="68">
        <v>729651.8</v>
      </c>
      <c r="C24" s="68">
        <v>777225.7</v>
      </c>
      <c r="D24" s="68">
        <v>728078.5</v>
      </c>
      <c r="E24" s="58">
        <v>630415.2</v>
      </c>
      <c r="F24" s="5"/>
    </row>
    <row r="25" spans="1:6" ht="14.25">
      <c r="A25" s="93" t="s">
        <v>126</v>
      </c>
      <c r="B25" s="68">
        <v>1276.9</v>
      </c>
      <c r="C25" s="68">
        <v>782.6</v>
      </c>
      <c r="D25" s="68">
        <v>1350.7</v>
      </c>
      <c r="E25" s="58">
        <v>866.8</v>
      </c>
      <c r="F25" s="5"/>
    </row>
    <row r="26" spans="1:6" ht="14.25">
      <c r="A26" s="93" t="s">
        <v>127</v>
      </c>
      <c r="B26" s="68">
        <v>86476</v>
      </c>
      <c r="C26" s="68">
        <v>90791.3</v>
      </c>
      <c r="D26" s="68">
        <v>88083</v>
      </c>
      <c r="E26" s="58">
        <v>57542.9</v>
      </c>
      <c r="F26" s="5"/>
    </row>
    <row r="27" spans="1:6" ht="14.25">
      <c r="A27" s="93" t="s">
        <v>128</v>
      </c>
      <c r="B27" s="68">
        <v>32913.3</v>
      </c>
      <c r="C27" s="68">
        <v>38270.2</v>
      </c>
      <c r="D27" s="68">
        <v>25475.1</v>
      </c>
      <c r="E27" s="58">
        <v>25942.3</v>
      </c>
      <c r="F27" s="5"/>
    </row>
    <row r="28" spans="1:6" ht="14.25">
      <c r="A28" s="93" t="s">
        <v>129</v>
      </c>
      <c r="B28" s="68">
        <v>278082.4</v>
      </c>
      <c r="C28" s="68">
        <v>268488</v>
      </c>
      <c r="D28" s="68">
        <v>254287.4</v>
      </c>
      <c r="E28" s="58">
        <v>240392.4</v>
      </c>
      <c r="F28" s="5"/>
    </row>
    <row r="29" spans="1:6" ht="14.25">
      <c r="A29" s="93" t="s">
        <v>131</v>
      </c>
      <c r="B29" s="68">
        <v>113366.4</v>
      </c>
      <c r="C29" s="68">
        <v>138324.4</v>
      </c>
      <c r="D29" s="68">
        <v>124520.2</v>
      </c>
      <c r="E29" s="58">
        <v>101530.4</v>
      </c>
      <c r="F29" s="5"/>
    </row>
    <row r="30" spans="1:6" ht="14.25">
      <c r="A30" s="93" t="s">
        <v>132</v>
      </c>
      <c r="B30" s="68">
        <v>24846.3</v>
      </c>
      <c r="C30" s="68">
        <v>31952.4</v>
      </c>
      <c r="D30" s="68">
        <v>27956.6</v>
      </c>
      <c r="E30" s="58">
        <v>19804.4</v>
      </c>
      <c r="F30" s="5"/>
    </row>
    <row r="31" spans="1:6" ht="14.25">
      <c r="A31" s="93" t="s">
        <v>133</v>
      </c>
      <c r="B31" s="68">
        <v>573</v>
      </c>
      <c r="C31" s="68">
        <v>737.1</v>
      </c>
      <c r="D31" s="68">
        <v>883.5</v>
      </c>
      <c r="E31" s="58">
        <v>1076.5</v>
      </c>
      <c r="F31" s="5"/>
    </row>
    <row r="32" spans="1:6" ht="14.25">
      <c r="A32" s="93" t="s">
        <v>134</v>
      </c>
      <c r="B32" s="68">
        <v>1085.7</v>
      </c>
      <c r="C32" s="68">
        <v>1125.6</v>
      </c>
      <c r="D32" s="68">
        <v>1161.9</v>
      </c>
      <c r="E32" s="58">
        <v>950.2</v>
      </c>
      <c r="F32" s="5"/>
    </row>
    <row r="33" spans="1:6" ht="14.25">
      <c r="A33" s="93" t="s">
        <v>135</v>
      </c>
      <c r="B33" s="68">
        <v>4353.1</v>
      </c>
      <c r="C33" s="68">
        <v>4160.1</v>
      </c>
      <c r="D33" s="68">
        <v>5822.5</v>
      </c>
      <c r="E33" s="58">
        <v>3856.3</v>
      </c>
      <c r="F33" s="5"/>
    </row>
    <row r="34" spans="1:6" ht="14.25">
      <c r="A34" s="93" t="s">
        <v>136</v>
      </c>
      <c r="B34" s="68">
        <v>1275.8</v>
      </c>
      <c r="C34" s="68">
        <v>1279.8</v>
      </c>
      <c r="D34" s="68">
        <v>1540</v>
      </c>
      <c r="E34" s="58">
        <v>1433.3</v>
      </c>
      <c r="F34" s="5"/>
    </row>
    <row r="35" spans="1:6" ht="14.25">
      <c r="A35" s="93" t="s">
        <v>233</v>
      </c>
      <c r="B35" s="68">
        <v>1702.2</v>
      </c>
      <c r="C35" s="68">
        <v>932.1</v>
      </c>
      <c r="D35" s="68">
        <v>1432.4</v>
      </c>
      <c r="E35" s="58">
        <v>1881.9</v>
      </c>
      <c r="F35" s="5"/>
    </row>
    <row r="36" spans="1:6" ht="14.25">
      <c r="A36" s="93" t="s">
        <v>137</v>
      </c>
      <c r="B36" s="68">
        <v>81099.4</v>
      </c>
      <c r="C36" s="68">
        <v>94083.2</v>
      </c>
      <c r="D36" s="68">
        <v>104355.6</v>
      </c>
      <c r="E36" s="58">
        <v>79174</v>
      </c>
      <c r="F36" s="5"/>
    </row>
    <row r="37" spans="1:6" ht="14.25">
      <c r="A37" s="93" t="s">
        <v>138</v>
      </c>
      <c r="B37" s="68">
        <v>2837.5</v>
      </c>
      <c r="C37" s="68">
        <v>3112.8</v>
      </c>
      <c r="D37" s="68">
        <v>2776.2</v>
      </c>
      <c r="E37" s="58">
        <v>2478.7</v>
      </c>
      <c r="F37" s="5"/>
    </row>
    <row r="38" spans="1:6" ht="14.25">
      <c r="A38" s="93" t="s">
        <v>139</v>
      </c>
      <c r="B38" s="68">
        <v>6747.8</v>
      </c>
      <c r="C38" s="68">
        <v>4564.4</v>
      </c>
      <c r="D38" s="68">
        <v>5491.2</v>
      </c>
      <c r="E38" s="58">
        <v>6176.1</v>
      </c>
      <c r="F38" s="5"/>
    </row>
    <row r="39" spans="1:6" ht="14.25">
      <c r="A39" s="93" t="s">
        <v>140</v>
      </c>
      <c r="B39" s="68">
        <v>7803.3</v>
      </c>
      <c r="C39" s="68">
        <v>8727.1</v>
      </c>
      <c r="D39" s="68">
        <v>8511.5</v>
      </c>
      <c r="E39" s="58">
        <v>6665.1</v>
      </c>
      <c r="F39" s="5"/>
    </row>
    <row r="40" spans="1:6" ht="14.25">
      <c r="A40" s="93" t="s">
        <v>141</v>
      </c>
      <c r="B40" s="68">
        <v>1444.8</v>
      </c>
      <c r="C40" s="68">
        <v>1402.9</v>
      </c>
      <c r="D40" s="68">
        <v>1280.2</v>
      </c>
      <c r="E40" s="58">
        <v>1239.8</v>
      </c>
      <c r="F40" s="5"/>
    </row>
    <row r="41" spans="1:6" ht="14.25">
      <c r="A41" s="93" t="s">
        <v>142</v>
      </c>
      <c r="B41" s="68">
        <v>3368.5</v>
      </c>
      <c r="C41" s="68">
        <v>4826</v>
      </c>
      <c r="D41" s="68">
        <v>3625.9</v>
      </c>
      <c r="E41" s="58">
        <v>4890.2</v>
      </c>
      <c r="F41" s="5"/>
    </row>
    <row r="42" spans="1:6" ht="14.25">
      <c r="A42" s="93" t="s">
        <v>143</v>
      </c>
      <c r="B42" s="68">
        <v>78576.8</v>
      </c>
      <c r="C42" s="68">
        <v>81766.1</v>
      </c>
      <c r="D42" s="68">
        <v>67474.6</v>
      </c>
      <c r="E42" s="58">
        <v>73025</v>
      </c>
      <c r="F42" s="5"/>
    </row>
    <row r="43" spans="1:6" ht="14.25">
      <c r="A43" s="93" t="s">
        <v>144</v>
      </c>
      <c r="B43" s="68">
        <v>29.4</v>
      </c>
      <c r="C43" s="68">
        <v>37.2</v>
      </c>
      <c r="D43" s="68">
        <v>21.6</v>
      </c>
      <c r="E43" s="58">
        <v>19.6</v>
      </c>
      <c r="F43" s="5"/>
    </row>
    <row r="44" spans="1:6" ht="14.25">
      <c r="A44" s="93" t="s">
        <v>145</v>
      </c>
      <c r="B44" s="68">
        <v>20865.1</v>
      </c>
      <c r="C44" s="68">
        <v>22692.2</v>
      </c>
      <c r="D44" s="68">
        <v>20402.3</v>
      </c>
      <c r="E44" s="58">
        <v>16760.9</v>
      </c>
      <c r="F44" s="5"/>
    </row>
    <row r="45" spans="1:6" ht="14.25">
      <c r="A45" s="93" t="s">
        <v>146</v>
      </c>
      <c r="B45" s="68">
        <v>9200.2</v>
      </c>
      <c r="C45" s="68">
        <v>11500.5</v>
      </c>
      <c r="D45" s="68">
        <v>7560.2</v>
      </c>
      <c r="E45" s="58">
        <v>5443</v>
      </c>
      <c r="F45" s="5"/>
    </row>
    <row r="46" spans="1:6" ht="14.25">
      <c r="A46" s="93" t="s">
        <v>205</v>
      </c>
      <c r="B46" s="68">
        <v>2060.1</v>
      </c>
      <c r="C46" s="68">
        <v>1990.6</v>
      </c>
      <c r="D46" s="68">
        <v>1614</v>
      </c>
      <c r="E46" s="58">
        <v>2104.3</v>
      </c>
      <c r="F46" s="5"/>
    </row>
    <row r="47" spans="1:6" ht="14.25">
      <c r="A47" s="93" t="s">
        <v>147</v>
      </c>
      <c r="B47" s="68">
        <v>2885.6</v>
      </c>
      <c r="C47" s="68">
        <v>2348</v>
      </c>
      <c r="D47" s="68">
        <v>3678.3</v>
      </c>
      <c r="E47" s="58">
        <v>2765.1</v>
      </c>
      <c r="F47" s="5"/>
    </row>
    <row r="48" spans="1:6" ht="14.25">
      <c r="A48" s="93" t="s">
        <v>148</v>
      </c>
      <c r="B48" s="68">
        <v>2513.9</v>
      </c>
      <c r="C48" s="68">
        <v>2038.6</v>
      </c>
      <c r="D48" s="68">
        <v>2640</v>
      </c>
      <c r="E48" s="58">
        <v>3003.2</v>
      </c>
      <c r="F48" s="5"/>
    </row>
    <row r="49" spans="1:6" ht="14.25">
      <c r="A49" s="93" t="s">
        <v>192</v>
      </c>
      <c r="B49" s="68">
        <v>2447.2</v>
      </c>
      <c r="C49" s="68">
        <v>3052.6</v>
      </c>
      <c r="D49" s="68">
        <v>3574.1</v>
      </c>
      <c r="E49" s="58">
        <v>2093</v>
      </c>
      <c r="F49" s="5"/>
    </row>
    <row r="50" spans="1:6" ht="15.75" customHeight="1">
      <c r="A50" s="92" t="s">
        <v>149</v>
      </c>
      <c r="B50" s="97">
        <v>925473.2</v>
      </c>
      <c r="C50" s="97">
        <v>968396.7</v>
      </c>
      <c r="D50" s="97">
        <v>905158.3</v>
      </c>
      <c r="E50" s="87">
        <v>786826.9</v>
      </c>
      <c r="F50" s="5"/>
    </row>
    <row r="51" spans="1:6" ht="3.75" customHeight="1">
      <c r="A51" s="93"/>
      <c r="B51" s="58"/>
      <c r="C51" s="58"/>
      <c r="D51" s="98"/>
      <c r="E51" s="98"/>
      <c r="F51" s="5"/>
    </row>
    <row r="52" spans="1:6" ht="13.5" customHeight="1">
      <c r="A52" s="93" t="s">
        <v>204</v>
      </c>
      <c r="B52" s="93"/>
      <c r="C52" s="58"/>
      <c r="D52" s="93"/>
      <c r="E52" s="93"/>
      <c r="F52" s="5"/>
    </row>
    <row r="53" spans="1:6" ht="13.5" customHeight="1">
      <c r="A53" s="93" t="s">
        <v>206</v>
      </c>
      <c r="B53" s="93"/>
      <c r="C53" s="58"/>
      <c r="D53" s="93"/>
      <c r="E53" s="93"/>
      <c r="F53" s="5"/>
    </row>
    <row r="54" spans="1:6" ht="6.75" customHeight="1">
      <c r="A54" s="93"/>
      <c r="B54" s="93"/>
      <c r="C54" s="58"/>
      <c r="D54" s="93"/>
      <c r="E54" s="93"/>
      <c r="F54" s="5"/>
    </row>
    <row r="55" spans="1:6" ht="13.5" customHeight="1">
      <c r="A55" s="136" t="s">
        <v>150</v>
      </c>
      <c r="B55" s="136"/>
      <c r="C55" s="136"/>
      <c r="D55" s="136"/>
      <c r="E55" s="136"/>
      <c r="F55" s="5"/>
    </row>
    <row r="56" spans="1:6" ht="13.5" customHeight="1">
      <c r="A56" s="99" t="s">
        <v>211</v>
      </c>
      <c r="B56" s="99"/>
      <c r="C56" s="99"/>
      <c r="D56" s="99"/>
      <c r="E56" s="99"/>
      <c r="F56" s="5"/>
    </row>
    <row r="57" spans="1:6" ht="6.75" customHeight="1">
      <c r="A57" s="71"/>
      <c r="B57" s="93"/>
      <c r="C57" s="58"/>
      <c r="D57" s="93"/>
      <c r="E57" s="93"/>
      <c r="F57" s="5"/>
    </row>
    <row r="58" spans="1:5" ht="13.5" customHeight="1">
      <c r="A58" s="93" t="s">
        <v>237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2022-01-13T21:19:21Z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